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I:\Werkgevers\Gegevensinwinning\UPA\Regelingoverzicht\regelingoverzicht 2026\"/>
    </mc:Choice>
  </mc:AlternateContent>
  <xr:revisionPtr revIDLastSave="0" documentId="8_{B2E555EA-8E2A-4C64-B0D9-C006F5C72C6E}" xr6:coauthVersionLast="47" xr6:coauthVersionMax="47" xr10:uidLastSave="{00000000-0000-0000-0000-000000000000}"/>
  <bookViews>
    <workbookView xWindow="-120" yWindow="-120" windowWidth="29040" windowHeight="15720" tabRatio="571" xr2:uid="{00000000-000D-0000-FFFF-FFFF00000000}"/>
  </bookViews>
  <sheets>
    <sheet name="2026" sheetId="1" r:id="rId1"/>
    <sheet name="Legenda" sheetId="2" r:id="rId2"/>
    <sheet name="Waarden pulldowns" sheetId="3" state="hidden" r:id="rId3"/>
  </sheets>
  <definedNames>
    <definedName name="_xlnm._FilterDatabase" localSheetId="0" hidden="1">'2026'!$A$1:$AE$1</definedName>
    <definedName name="_xlnm.Print_Area" localSheetId="0">'2026'!$A:$AD</definedName>
    <definedName name="_xlnm.Print_Titles" localSheetId="0">'2026'!$1:$1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1" l="1"/>
  <c r="T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tc={785D6342-6ADD-48D1-9A77-D89BDD3DDEAF}</author>
    <author>tc={67AC1F97-3B6A-435E-BC91-54EBE048CAC4}</author>
  </authors>
  <commentList>
    <comment ref="M27" authorId="0" shapeId="0" xr:uid="{785D6342-6ADD-48D1-9A77-D89BDD3DDEAF}">
      <text>
        <t>[Opmerkingenthread]
U kunt deze opmerkingenthread lezen in uw versie van Excel. Eventuele wijzigingen aan de thread gaan echter verloren als het bestand wordt geopend in een nieuwere versie van Excel. Meer informatie: https://go.microsoft.com/fwlink/?linkid=870924
Opmerking:
    Onjuist, max pensioengevend salaris 82490</t>
      </text>
    </comment>
    <comment ref="M28" authorId="1" shapeId="0" xr:uid="{67AC1F97-3B6A-435E-BC91-54EBE048CAC4}">
      <text>
        <t>[Opmerkingenthread]
U kunt deze opmerkingenthread lezen in uw versie van Excel. Eventuele wijzigingen aan de thread gaan echter verloren als het bestand wordt geopend in een nieuwere versie van Excel. Meer informatie: https://go.microsoft.com/fwlink/?linkid=870924
Opmerking:
    Onjuist, max pensioengevend salaris 82490</t>
      </text>
    </comment>
  </commentList>
</comments>
</file>

<file path=xl/sharedStrings.xml><?xml version="1.0" encoding="utf-8"?>
<sst xmlns="http://schemas.openxmlformats.org/spreadsheetml/2006/main" count="592" uniqueCount="192">
  <si>
    <t>Fonds</t>
  </si>
  <si>
    <t>PUO</t>
  </si>
  <si>
    <r>
      <t xml:space="preserve">Regeling kenmerk </t>
    </r>
    <r>
      <rPr>
        <sz val="10"/>
        <rFont val="Courier New"/>
        <family val="3"/>
      </rPr>
      <t>&lt;RegKnmrk&gt;</t>
    </r>
  </si>
  <si>
    <r>
      <t xml:space="preserve">Regeling variant </t>
    </r>
    <r>
      <rPr>
        <sz val="10"/>
        <rFont val="Courier New"/>
        <family val="3"/>
      </rPr>
      <t>&lt;RegVrnt&gt;</t>
    </r>
  </si>
  <si>
    <t>Omschrijving regeling</t>
  </si>
  <si>
    <t>Type deelname</t>
  </si>
  <si>
    <t>Collectief of Nominatief?</t>
  </si>
  <si>
    <t>Versienummer</t>
  </si>
  <si>
    <t>Datum laatste wijziging</t>
  </si>
  <si>
    <t>Ingangsdatum geldigheid gegevens</t>
  </si>
  <si>
    <t>Methode maximum regelingloon</t>
  </si>
  <si>
    <t>Bedrag maximum regelingloon per periode</t>
  </si>
  <si>
    <t>Bedrag maximum regelingloon per jaar</t>
  </si>
  <si>
    <t>Methode minimum premiegrondslag</t>
  </si>
  <si>
    <t>Bedrag minimum premiegrondslag</t>
  </si>
  <si>
    <t>Methode franchise</t>
  </si>
  <si>
    <t>Bedrag franchise per periode</t>
  </si>
  <si>
    <t>Bedrag franchise per jaar</t>
  </si>
  <si>
    <t>Premie % totaal</t>
  </si>
  <si>
    <t>Premie % werkgeversdeel</t>
  </si>
  <si>
    <t>Maximaal premie % werknemersdeel</t>
  </si>
  <si>
    <t>Moment van toetreding</t>
  </si>
  <si>
    <t>Moment einde opbouw/premie-betaling</t>
  </si>
  <si>
    <t>Gebroken tijdvak / deeltijdfactor</t>
  </si>
  <si>
    <t>Primo/ Ultimo</t>
  </si>
  <si>
    <r>
      <t xml:space="preserve">Opbouw 'Regelingloon' </t>
    </r>
    <r>
      <rPr>
        <sz val="10"/>
        <rFont val="Courier New"/>
        <family val="3"/>
      </rPr>
      <t>&lt;RegLn&gt;</t>
    </r>
  </si>
  <si>
    <r>
      <t xml:space="preserve">Opbouw 'Premiegrondslag' </t>
    </r>
    <r>
      <rPr>
        <sz val="10"/>
        <rFont val="Courier New"/>
        <family val="3"/>
      </rPr>
      <t>&lt;PremieGrslg&gt;</t>
    </r>
  </si>
  <si>
    <r>
      <t xml:space="preserve">Definitie 'Verloonde uren voor regeling' </t>
    </r>
    <r>
      <rPr>
        <sz val="10"/>
        <rFont val="Courier New"/>
        <family val="3"/>
      </rPr>
      <t>&lt;AantVerlUPens&gt;</t>
    </r>
  </si>
  <si>
    <r>
      <t xml:space="preserve">Definitie 'Variabel inkomen - Onregelmatigheidstoeslag' </t>
    </r>
    <r>
      <rPr>
        <sz val="10"/>
        <rFont val="Courier New"/>
        <family val="3"/>
      </rPr>
      <t>&lt;OnrTsl&gt;</t>
    </r>
  </si>
  <si>
    <r>
      <t>Definitie 'Variabel inkomen - Provisie'</t>
    </r>
    <r>
      <rPr>
        <sz val="10"/>
        <rFont val="Courier New"/>
        <family val="3"/>
      </rPr>
      <t xml:space="preserve"> &lt;Prov&gt;</t>
    </r>
  </si>
  <si>
    <t>Generatieregeling</t>
  </si>
  <si>
    <t>Banden en Wielenbranch</t>
  </si>
  <si>
    <t xml:space="preserve"> </t>
  </si>
  <si>
    <t>Stichting Bedrijfstakpensioenfonds voor de Banden- en Wielenbranche</t>
  </si>
  <si>
    <t>Appel Pensioenuitvoering</t>
  </si>
  <si>
    <t>U0109-1099</t>
  </si>
  <si>
    <t>n.v.t.</t>
  </si>
  <si>
    <t>Verplichte basispensioenregeling</t>
  </si>
  <si>
    <t>verplicht</t>
  </si>
  <si>
    <t>Nominatief</t>
  </si>
  <si>
    <t>C202601</t>
  </si>
  <si>
    <t>jaar</t>
  </si>
  <si>
    <t>1e dag v.d. maand 18 jaar</t>
  </si>
  <si>
    <t>1e dag v.d maand 68 jaar</t>
  </si>
  <si>
    <t>tijdvakken (12 of 13) + breuk gedeeltelijke periode op basis van 30-dagen/maand resp. 28-dagen/4-weken</t>
  </si>
  <si>
    <t>Primo</t>
  </si>
  <si>
    <t>12 x overeengekomen bruto maandsalaris, 13 x overeengekomen salaris per 4 weken of 52 x overeengekomen weeksalaris, vermeerderd met vakantietoeslag. Ploegentoeslag is ook pensioengevend.</t>
  </si>
  <si>
    <t>pensioengevend loon in periode minus franchise</t>
  </si>
  <si>
    <t>Het aantal uren dat aan de werknemer voor de inkomstenverhouding in het aangiftetijdvak is verloond. Het betreft hier alleen de uren die meetellen voor de vaststelling van de pensioen- en/of premiegrondslag.</t>
  </si>
  <si>
    <t xml:space="preserve">Generatieregeling vanaf 60 jaar met 100% pensioenopbouw, pensioengevendsalaris en het deeltijdfactor blijven ongewijzigd. </t>
  </si>
  <si>
    <t>U0109-1174</t>
  </si>
  <si>
    <t>Aspiranten; Verplichte basispensioenregeling</t>
  </si>
  <si>
    <t>Verplicht</t>
  </si>
  <si>
    <t>1e dag v.d. maand in dienst</t>
  </si>
  <si>
    <t>laatste dag voorafgaand aan overgang naar basisregeling</t>
  </si>
  <si>
    <t>Banden en Wielenbranch - SOCIAAL FONDS</t>
  </si>
  <si>
    <t>Stichting Fonds Collectieve Belangen voor de Banden- en Wielenbranche</t>
  </si>
  <si>
    <t>S0036-1101</t>
  </si>
  <si>
    <t>Sociaal Fonds</t>
  </si>
  <si>
    <t>Collectief</t>
  </si>
  <si>
    <t>Ultimo</t>
  </si>
  <si>
    <t>Molenaars</t>
  </si>
  <si>
    <t>Bedrijfspensioenfonds Molenaars</t>
  </si>
  <si>
    <t>U0182-1111</t>
  </si>
  <si>
    <t>Verplichte basispensioenregeling, 55-; Verplichte pensioenregeling</t>
  </si>
  <si>
    <t>Bij indiensttreding</t>
  </si>
  <si>
    <t>Ongemaximeerd vast fulltime bruto jaarsalaris + vakantiegeld + vaste toeslagen + (minimum resultatenuitkering voorgaand jaar - alleen 25% pensioengevend)</t>
  </si>
  <si>
    <t>gemaximeerd regelingloon - franchise</t>
  </si>
  <si>
    <t>Contracturen van de deelnemer in het tijdvak of, indien 0-uren contract het daadwerkelijk aantal gewerkte uren in een tijdvak.</t>
  </si>
  <si>
    <t>n.v.t. - is onderdeel van het regelingloon</t>
  </si>
  <si>
    <t>U0182-1180</t>
  </si>
  <si>
    <t>Vrijwillige aanvullende excedentregeling; Vrijwillig contract</t>
  </si>
  <si>
    <t>Vrijwillig collectief (groepen medewerkers)</t>
  </si>
  <si>
    <r>
      <t>Premieovk</t>
    </r>
    <r>
      <rPr>
        <sz val="10"/>
        <rFont val="Arial"/>
        <family val="2"/>
      </rPr>
      <t>: Leeftijdsafhankelijk premie%</t>
    </r>
    <r>
      <rPr>
        <b/>
        <sz val="10"/>
        <rFont val="Arial"/>
        <family val="2"/>
      </rPr>
      <t xml:space="preserve">
Middelloon: </t>
    </r>
    <r>
      <rPr>
        <sz val="10"/>
        <rFont val="Arial"/>
        <family val="2"/>
      </rPr>
      <t>actuariele premie</t>
    </r>
  </si>
  <si>
    <t>regelingloon - maximum regelingloon</t>
  </si>
  <si>
    <t>Slagers</t>
  </si>
  <si>
    <t>Stichting De Samenwerking Pensioenfonds voor het Slagersbedrijf</t>
  </si>
  <si>
    <t>U0162-1157</t>
  </si>
  <si>
    <t>Ouderdomspensioen en nabestaandenpensioen; Verplichte pensioenregeling</t>
  </si>
  <si>
    <t>uur</t>
  </si>
  <si>
    <t>Werkbare dagen
Maximaal 1.983,6 uur per jaar
(261 dagen * 7,6 uur)
(261 dgn / 12 maand = 21,75 dgn per maand)
(260 dgn / 13 periodes = 20 dgn per periode)</t>
  </si>
  <si>
    <t>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t>
  </si>
  <si>
    <t>Het ongemaximeerd aantal uren dat aan de deelnemer voor de inkomstenverhouding in het aangiftetijdvak is verloond.</t>
  </si>
  <si>
    <t>Slagers - Sociaal Fonds</t>
  </si>
  <si>
    <t xml:space="preserve">Stichting Vormings- en Ontwikkelingsfonds in het Slagersbedrijf </t>
  </si>
  <si>
    <t>S0058-1158</t>
  </si>
  <si>
    <t>Sociaal Fonds Slagersbedrijf, Verplichte regeling</t>
  </si>
  <si>
    <t xml:space="preserve">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
</t>
  </si>
  <si>
    <t>gemaximeerd regelingloon</t>
  </si>
  <si>
    <t>Thales Nederland Pensioenfonds</t>
  </si>
  <si>
    <t>U0485-1207</t>
  </si>
  <si>
    <t>n.v.t</t>
  </si>
  <si>
    <t>Op de dag voorafgaand aan de AOW datum.</t>
  </si>
  <si>
    <t>het op de datum van vaststelling van de pensioengrondslag voor de deelnemer geldende vaste
salaris van 12 maal het maandsalaris of 13 maal het periode-salaris vermeerderd met de
vakantietoeslag en de eindejaarsuitkering.</t>
  </si>
  <si>
    <t>pensioengevend loon  in periode minus franchise</t>
  </si>
  <si>
    <t xml:space="preserve">Het aantal uren dat aan de werknemer voor de inkomstenverhouding in het aangiftetijdvak is verloond. Het betreft hier alleen de uren die meetellen voor de
vaststelling van de pensioen- en/of premiegrondslag.                                                </t>
  </si>
  <si>
    <t>Beton producten industrie</t>
  </si>
  <si>
    <t>Betonproductenindustrie</t>
  </si>
  <si>
    <t>U0129-1168</t>
  </si>
  <si>
    <t>Aspiranten regeling; Verplichte basispensioenregeling</t>
  </si>
  <si>
    <t xml:space="preserve">laatste dag voorafgaand aan overgang naar basisregeling </t>
  </si>
  <si>
    <t>U0129-1071</t>
  </si>
  <si>
    <t>Verplichte basispensioenregeling, 55- werknemers</t>
  </si>
  <si>
    <t>U0129-1169</t>
  </si>
  <si>
    <t>Vrijwillig individueel</t>
  </si>
  <si>
    <t>Actuariële financiering</t>
  </si>
  <si>
    <t>Pensioenfonds Cosun</t>
  </si>
  <si>
    <t>U0369-1208</t>
  </si>
  <si>
    <t>68e verjaardag</t>
  </si>
  <si>
    <t>tijdvakken (12) + breuk gedeeltelijke periode op basis van 30-dagen/maand. 
- in dienst voor de 15e van de maand, wordt over de betreffende maand een volle maand berekend
- in dienst op of na de 15e van de maand, wordt over de betreffende maand geen premie berekend
- uit  dienst voor de 15e van de maand, wordt over de betreffende maand geen   premie berekend
- uit dienst op of na de 15e van de maand, wordt over de betreffende maand een volle maand berekend</t>
  </si>
  <si>
    <t>het op de datum van vaststelling van de pensioengrondslag voor de deelnemer geldende verdiende
jaarsalaris van voorgaand jaar.</t>
  </si>
  <si>
    <t>Generatieregeling 100% pensioenopbouw, 90% salaris, 80% werken.</t>
  </si>
  <si>
    <t>U0369-1209</t>
  </si>
  <si>
    <t>Verplichte basispensioenregeling, gemiddeld variabel</t>
  </si>
  <si>
    <t>vaste jaarsalaris + gemiddelde variabele compenenten over voorgaand jaar</t>
  </si>
  <si>
    <t>Pensioenfonds Robeco</t>
  </si>
  <si>
    <t>U0447-1211</t>
  </si>
  <si>
    <t>67e verjaardag</t>
  </si>
  <si>
    <t>Het twaalfvoud van het per 1 april van elk kalenderjaar of per het latere tijdstip van aanvang binnen dat jaar van het deelnemerschap geldende vaste bruto maandsalaris vermeerderd met de dan geldende vakantietoeslag, uitgaande van een voltijdsbetrekking;</t>
  </si>
  <si>
    <t>U0447-1212</t>
  </si>
  <si>
    <t>Vrijwillig</t>
  </si>
  <si>
    <t>Bedrag conform vaststelling werkgever</t>
  </si>
  <si>
    <t>Zuivel</t>
  </si>
  <si>
    <t>U0705-1196</t>
  </si>
  <si>
    <t>BASA</t>
  </si>
  <si>
    <t>Verplichte pensioenregeling (grondslag A)</t>
  </si>
  <si>
    <t>Jaar</t>
  </si>
  <si>
    <t>Jaarlijks vast te stellen met de werkgever een grensbedrag tussen € 82.490 (in 2025 ) en het fiscaal maximum van € 137.800,00 (in 2025)
(Max Pensioengrondslag A + B)</t>
  </si>
  <si>
    <t>€ 20.069 (in 2025)</t>
  </si>
  <si>
    <t>Volgens afspraak tussen WG en WN</t>
  </si>
  <si>
    <t>1e dag v.d. maand waarin de deelnemer 18 jaar wordt</t>
  </si>
  <si>
    <t>dag waarop (gewezen) deelnemer 68 jaar wordt</t>
  </si>
  <si>
    <t>Decimale perioden (12 of 13 vaste perioden per jaar met in gebroken perioden een berekening op basis van kalenderdagen)</t>
  </si>
  <si>
    <r>
      <t xml:space="preserve">Pensioengevendloon A:
Het ongemaximeerde vaste fulltime jaarsalaris en vaste toeslagen op 1 januari van enig jaar of op latere datum van indiensttreding. 
Als vaste toeslagen worden aangemerkt;
• vakantietoeslag, 
• eindejaarsuitkering 
• EHBO-diplomatoeslag 
• BHV-toeslag 
</t>
    </r>
    <r>
      <rPr>
        <sz val="10"/>
        <color rgb="FFFF0000"/>
        <rFont val="Arial"/>
        <family val="2"/>
      </rPr>
      <t>• AMT toeslag (arbeidsmarkt toeslag, nieuw v.a juli 2023)</t>
    </r>
    <r>
      <rPr>
        <sz val="10"/>
        <rFont val="Arial"/>
        <family val="2"/>
      </rPr>
      <t xml:space="preserve">
Onder het vaste salaris wordt eveneens de uitkering als bedoeld in art. 30 lid 2 sub d van de CAO voor de zuivelindustrie begrepen alsmede de uitkering als bedoeld in art. 15 lid 2 sub d van de CAO voor het hoger personeel in de zuivelindustrie.</t>
    </r>
  </si>
  <si>
    <t>Gemaximeerd ((Pensioengevendloon A  -/- Franchise * pt%) + (Pensioengevendloon B) x opbouwpercentage))
franchise op grondslag B is alleen van toepassing als de franchise bij grondslag A niet volledig is benut</t>
  </si>
  <si>
    <t>Het aantal uren dat aan de werknemer voor de inkomstenverhouding in het aangiftetijdvak is verloond.</t>
  </si>
  <si>
    <t>U0705-1198</t>
  </si>
  <si>
    <t>BASB</t>
  </si>
  <si>
    <t>Verplichte pensioenregeling (grondslag B)</t>
  </si>
  <si>
    <r>
      <t xml:space="preserve">Pensioengevendloon B:
Het totaal aan  werkelijk uitgekeerde variabele salaris over het kalenderjaar voorafgaand aan de 1e januari van enig jaar,  Als variabele toeslag wordt aangemerkt de toeslag uit hoofde van arbeid in ploegendienst, arbeid op onaangename uren, arbeid op het weekeinde, arbeid op feestdagen, vergoeding van consignatie en extra opkomst en de over voornoemde variabele toeslagen berekende vakantietoeslag en eindejaarsuitkering. Beloning voor overwerk wordt niet als variabel salaris aangemerkt.
</t>
    </r>
    <r>
      <rPr>
        <sz val="10"/>
        <color rgb="FFFF0000"/>
        <rFont val="Arial"/>
        <family val="2"/>
      </rPr>
      <t>Bij een arbeidsduur 36 naar 40 uur, verloonde extra uren voorgaand jaar. (nieuw in cao v.a. juli 2023)</t>
    </r>
    <r>
      <rPr>
        <sz val="10"/>
        <rFont val="Arial"/>
        <family val="2"/>
      </rPr>
      <t xml:space="preserve">
Het pensioengevendloon B dient als periode bedrag te worden doorgegeven (jaarbedrag / perioden).</t>
    </r>
  </si>
  <si>
    <t>Wordt bepaald in regeling BASA</t>
  </si>
  <si>
    <t>Zie regelingloon</t>
  </si>
  <si>
    <t>U0705-1230</t>
  </si>
  <si>
    <t>TPPC</t>
  </si>
  <si>
    <t>Tijdelijk Partnerpensioen (collectieve regeling)</t>
  </si>
  <si>
    <t>Vrijwilig collectief</t>
  </si>
  <si>
    <t>Jaarlijks vast te stellen nominaal verzekerd bedrag 
(in 2025 € 20,355,00)</t>
  </si>
  <si>
    <t>actuarieel</t>
  </si>
  <si>
    <t>Verzekerd bedrag</t>
  </si>
  <si>
    <t>U0705-1231</t>
  </si>
  <si>
    <t>TPPI</t>
  </si>
  <si>
    <t>Tijdelijk Partnerpensioen (individuele regeling)</t>
  </si>
  <si>
    <t>Gegeven</t>
  </si>
  <si>
    <t>Afspraak</t>
  </si>
  <si>
    <t>Algemeen</t>
  </si>
  <si>
    <t>Velden mogen niet leeg zijn. Vul met n.v.t. als niet van toepassing</t>
  </si>
  <si>
    <t>Per regeling of variant wordt in ieder geval een regel aangemaakt met de uitgangswaarden. Aanvullend worden eventueel regels opgenomen die de mogelijke variaties per werkgever beschrijven (zie overeenkomst).</t>
  </si>
  <si>
    <t>Gewijzigde gegevens</t>
  </si>
  <si>
    <t xml:space="preserve">Cellen die zijn gewijzigd t.o.v. vorig jaar geel arceren. </t>
  </si>
  <si>
    <t>Cellen die vooralsnog niet zijn gewijzigd en waarvan de vulling niet definitief is blauw arceren.</t>
  </si>
  <si>
    <t>Cellen die zijn gewijzigd t.o.v. de laatste keer dat de gegevens van deze regeling zijn opgeleverd, oranje arceren.</t>
  </si>
  <si>
    <t>Bevat een versienummer dat als volgt is opgebouwd: status+[jaartal]+vv</t>
  </si>
  <si>
    <t>Bijvoorbeeld:</t>
  </si>
  <si>
    <t>C202501: eerste concept van de regelinggegevens van 2025</t>
  </si>
  <si>
    <t>C202502: tweede concept van de regelinggegevens van 2025</t>
  </si>
  <si>
    <t>D202501: definitieve versie van de regelinggegevens van 2025</t>
  </si>
  <si>
    <t>D202502: bijgestelde versie van de regelinggegevens van 2025</t>
  </si>
  <si>
    <t xml:space="preserve">Bevat de datum dat de laatste wijzigingen aan de regelinggegevens of concept-regelinggegevens van betreffende regeling zijn doorgegeven aan SIVI. </t>
  </si>
  <si>
    <t>Bedrag maximum pensioengevend loon per periode</t>
  </si>
  <si>
    <t xml:space="preserve">Bevat bedrag, ‘n.v.t.’ of ‘zie overeenkomst’ </t>
  </si>
  <si>
    <t>Bedrag maximum pensioengevend loon per jaar</t>
  </si>
  <si>
    <t>Bevat bedrag, ‘n.v.t.’ of ‘zie overeenkomst’. Van toepassing als het de basis vormt van het niet-afgeronde periodebedrag.</t>
  </si>
  <si>
    <t>Bevat percentage, ‘actuarieel’, ’zie overeenkomst’</t>
  </si>
  <si>
    <t>Bevat percentage, ‘actuarieel’, ’zie overeenkomst’, 'zie cao'</t>
  </si>
  <si>
    <t>Toelichting hoe de deeltijdfactor wordt bepaald, ook i.g.v. een gebroken tijdvak.</t>
  </si>
  <si>
    <t>Primo / Ultimo</t>
  </si>
  <si>
    <t>Primo: een regeling waarvoor geldt dat de grondslag voor premie en opbouw per jaar vooraf wordt bepaald.</t>
  </si>
  <si>
    <t xml:space="preserve">Ultimo: een regeling waarvoor geldt dat de grondslag voor premie en opbouw per wijziging wordt bepaald. </t>
  </si>
  <si>
    <t>Uitleg of sprake is van een generatieregeling en de invloed op:</t>
  </si>
  <si>
    <t>- Regelingloon &lt;RegLn&gt;</t>
  </si>
  <si>
    <t>- Contract uren per week &lt;AantUCtrWk&gt; of Parttime percentage &lt;PtPerc&gt;</t>
  </si>
  <si>
    <t>- Aantal verloonde uren voor regeling &lt;AantVerlUPens&gt;</t>
  </si>
  <si>
    <t>Status</t>
  </si>
  <si>
    <t>Methode pensioengevend loon</t>
  </si>
  <si>
    <t>Concept</t>
  </si>
  <si>
    <t>Vrijwillig collectief (alle medewerkers)</t>
  </si>
  <si>
    <t>Definitief</t>
  </si>
  <si>
    <t>dag</t>
  </si>
  <si>
    <t>Zie overeenkomst</t>
  </si>
  <si>
    <t>Loon voor werknemersverzekeringen</t>
  </si>
  <si>
    <t>C202602</t>
  </si>
  <si>
    <t>Werkbare dagen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</si>
</sst>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164" formatCode="_-&quot;€&quot;\ * #,##0.00_-;_-&quot;€&quot;\ * #,##0.00\-;_-&quot;€&quot;\ * &quot;-&quot;??_-;_-@_-"/>
    <numFmt numFmtId="165" formatCode="0.000%"/>
    <numFmt numFmtId="166" formatCode="00000000000"/>
    <numFmt numFmtId="167" formatCode="_ &quot;€&quot;\ * #,##0.00000_ ;_ &quot;€&quot;\ * \-#,##0.00000_ ;_ &quot;€&quot;\ * &quot;-&quot;??_ ;_ @_ "/>
    <numFmt numFmtId="168" formatCode="&quot;€&quot;\ #,##0.00"/>
  </numFmts>
  <fonts count="36" x14ac:knownFonts="1">
    <font>
      <sz val="10"/>
      <name val="Arial"/>
    </font>
    <font>
      <sz val="10"/>
      <name val="Arial"/>
      <family val="2"/>
    </font>
    <font>
      <b/>
      <sz val="10"/>
      <name val="Arial"/>
      <family val="2"/>
    </font>
    <font>
      <sz val="8"/>
      <name val="Arial"/>
      <family val="2"/>
    </font>
    <font>
      <sz val="10"/>
      <name val="Arial"/>
      <family val="2"/>
    </font>
    <font>
      <u/>
      <sz val="7"/>
      <color indexed="12"/>
      <name val="Arial"/>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8"/>
      <name val="Arial"/>
      <family val="2"/>
    </font>
    <font>
      <b/>
      <sz val="11"/>
      <color indexed="63"/>
      <name val="Arial"/>
      <family val="2"/>
    </font>
    <font>
      <i/>
      <sz val="11"/>
      <color indexed="23"/>
      <name val="Arial"/>
      <family val="2"/>
    </font>
    <font>
      <sz val="11"/>
      <color indexed="10"/>
      <name val="Arial"/>
      <family val="2"/>
    </font>
    <font>
      <sz val="10"/>
      <color indexed="14"/>
      <name val="Arial"/>
      <family val="2"/>
    </font>
    <font>
      <b/>
      <u/>
      <sz val="10"/>
      <name val="Arial"/>
      <family val="2"/>
    </font>
    <font>
      <sz val="10"/>
      <name val="Arial"/>
      <family val="2"/>
    </font>
    <font>
      <sz val="11"/>
      <color theme="1"/>
      <name val="Calibri"/>
      <family val="2"/>
      <scheme val="minor"/>
    </font>
    <font>
      <sz val="10"/>
      <name val="Arial"/>
      <family val="2"/>
    </font>
    <font>
      <b/>
      <sz val="10"/>
      <color theme="0"/>
      <name val="Arial"/>
      <family val="2"/>
    </font>
    <font>
      <sz val="10"/>
      <name val="Courier New"/>
      <family val="3"/>
    </font>
    <font>
      <sz val="11"/>
      <name val="Arial"/>
      <family val="2"/>
    </font>
    <font>
      <b/>
      <u/>
      <sz val="11"/>
      <color indexed="12"/>
      <name val="Arial"/>
      <family val="2"/>
    </font>
    <font>
      <b/>
      <u/>
      <sz val="10"/>
      <color indexed="12"/>
      <name val="Arial"/>
      <family val="2"/>
    </font>
    <font>
      <u/>
      <sz val="10"/>
      <name val="Arial"/>
      <family val="2"/>
    </font>
    <font>
      <sz val="10"/>
      <color theme="1"/>
      <name val="Arial"/>
      <family val="2"/>
    </font>
    <font>
      <sz val="10"/>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A4B7C8"/>
        <bgColor indexed="64"/>
      </patternFill>
    </fill>
    <fill>
      <patternFill patternType="solid">
        <fgColor rgb="FFFFC000"/>
        <bgColor indexed="64"/>
      </patternFill>
    </fill>
    <fill>
      <patternFill patternType="solid">
        <fgColor theme="1"/>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9BBB59"/>
        <bgColor rgb="FF000000"/>
      </patternFill>
    </fill>
    <fill>
      <patternFill patternType="solid">
        <fgColor rgb="FFFFFF00"/>
        <bgColor rgb="FF000000"/>
      </patternFill>
    </fill>
    <fill>
      <patternFill patternType="solid">
        <fgColor rgb="FF00B0F0"/>
        <bgColor rgb="FF000000"/>
      </patternFill>
    </fill>
    <fill>
      <patternFill patternType="solid">
        <fgColor rgb="FFFFC000"/>
        <bgColor rgb="FF000000"/>
      </patternFill>
    </fill>
    <fill>
      <patternFill patternType="solid">
        <fgColor theme="0" tint="-4.9989318521683403E-2"/>
        <bgColor indexed="64"/>
      </patternFill>
    </fill>
    <fill>
      <patternFill patternType="solid">
        <fgColor rgb="FFDDE4EC"/>
        <bgColor indexed="64"/>
      </patternFill>
    </fill>
    <fill>
      <patternFill patternType="solid">
        <fgColor rgb="FFBDA6BA"/>
        <bgColor indexed="64"/>
      </patternFill>
    </fill>
    <fill>
      <patternFill patternType="solid">
        <fgColor rgb="FF00B0F0"/>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2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5" fillId="0" borderId="0" applyNumberFormat="0" applyFill="0" applyBorder="0" applyAlignment="0" applyProtection="0">
      <alignment vertical="top"/>
      <protection locked="0"/>
    </xf>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25" fillId="23" borderId="7" applyNumberFormat="0" applyFont="0" applyAlignment="0" applyProtection="0"/>
    <xf numFmtId="2" fontId="30" fillId="28" borderId="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6" fillId="0" borderId="0"/>
    <xf numFmtId="0" fontId="4"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7"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1" fillId="23" borderId="7" applyNumberFormat="0" applyFont="0" applyAlignment="0" applyProtection="0"/>
    <xf numFmtId="0" fontId="17" fillId="3" borderId="0" applyNumberFormat="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7" fillId="0" borderId="0" applyFont="0" applyFill="0" applyBorder="0" applyAlignment="0" applyProtection="0"/>
    <xf numFmtId="0" fontId="1" fillId="0" borderId="0"/>
    <xf numFmtId="0" fontId="1" fillId="0" borderId="0"/>
  </cellStyleXfs>
  <cellXfs count="86">
    <xf numFmtId="0" fontId="0" fillId="0" borderId="0" xfId="0"/>
    <xf numFmtId="0" fontId="1" fillId="0" borderId="0" xfId="0" applyFont="1" applyAlignment="1">
      <alignment vertical="top" wrapText="1"/>
    </xf>
    <xf numFmtId="0" fontId="23" fillId="0" borderId="0" xfId="0" applyFont="1" applyAlignment="1">
      <alignment vertical="top" wrapText="1"/>
    </xf>
    <xf numFmtId="164" fontId="1" fillId="0" borderId="0" xfId="0" applyNumberFormat="1" applyFont="1" applyAlignment="1">
      <alignment vertical="top" wrapText="1"/>
    </xf>
    <xf numFmtId="165" fontId="1" fillId="0" borderId="0" xfId="0" applyNumberFormat="1" applyFont="1" applyAlignment="1">
      <alignment vertical="top" wrapText="1"/>
    </xf>
    <xf numFmtId="14" fontId="1" fillId="0" borderId="0" xfId="0" applyNumberFormat="1" applyFont="1" applyAlignment="1">
      <alignment vertical="top" wrapText="1"/>
    </xf>
    <xf numFmtId="0" fontId="2" fillId="24" borderId="10" xfId="0" applyFont="1" applyFill="1" applyBorder="1" applyAlignment="1">
      <alignment horizontal="left" vertical="top" wrapText="1"/>
    </xf>
    <xf numFmtId="14" fontId="2" fillId="24" borderId="10" xfId="0" applyNumberFormat="1" applyFont="1" applyFill="1" applyBorder="1" applyAlignment="1">
      <alignment horizontal="left" vertical="top" wrapText="1"/>
    </xf>
    <xf numFmtId="165" fontId="2" fillId="24" borderId="10" xfId="0" applyNumberFormat="1" applyFont="1" applyFill="1" applyBorder="1" applyAlignment="1">
      <alignment horizontal="left" vertical="top" wrapText="1"/>
    </xf>
    <xf numFmtId="0" fontId="2" fillId="24" borderId="10" xfId="0" applyFont="1" applyFill="1" applyBorder="1" applyAlignment="1">
      <alignment horizontal="left" vertical="top"/>
    </xf>
    <xf numFmtId="0" fontId="23" fillId="0" borderId="0" xfId="0" applyFont="1" applyAlignment="1">
      <alignment vertical="top"/>
    </xf>
    <xf numFmtId="0" fontId="1" fillId="0" borderId="0" xfId="0" applyFont="1" applyAlignment="1">
      <alignment horizontal="center" vertical="top" wrapText="1"/>
    </xf>
    <xf numFmtId="0" fontId="1" fillId="0" borderId="0" xfId="0" applyFont="1"/>
    <xf numFmtId="0" fontId="1" fillId="25" borderId="0" xfId="0" applyFont="1" applyFill="1"/>
    <xf numFmtId="0" fontId="28" fillId="26" borderId="0" xfId="0" applyFont="1" applyFill="1" applyAlignment="1">
      <alignment vertical="top" wrapText="1"/>
    </xf>
    <xf numFmtId="0" fontId="0" fillId="0" borderId="0" xfId="0" applyAlignment="1">
      <alignment vertical="top" wrapText="1"/>
    </xf>
    <xf numFmtId="0" fontId="1" fillId="0" borderId="10" xfId="0" applyFont="1" applyBorder="1" applyAlignment="1">
      <alignment vertical="top" wrapText="1"/>
    </xf>
    <xf numFmtId="14" fontId="1" fillId="0" borderId="10" xfId="0" applyNumberFormat="1" applyFont="1" applyBorder="1" applyAlignment="1">
      <alignment vertical="top"/>
    </xf>
    <xf numFmtId="164" fontId="1" fillId="0" borderId="10" xfId="0" applyNumberFormat="1" applyFont="1" applyBorder="1" applyAlignment="1">
      <alignment vertical="top" wrapText="1"/>
    </xf>
    <xf numFmtId="165" fontId="1" fillId="0" borderId="10" xfId="0" applyNumberFormat="1" applyFont="1" applyBorder="1" applyAlignment="1">
      <alignment vertical="top" wrapText="1"/>
    </xf>
    <xf numFmtId="0" fontId="1" fillId="0" borderId="10" xfId="29" applyFont="1" applyFill="1" applyBorder="1" applyAlignment="1" applyProtection="1">
      <alignment vertical="top"/>
    </xf>
    <xf numFmtId="0" fontId="1" fillId="0" borderId="10" xfId="29" applyFont="1" applyFill="1" applyBorder="1" applyAlignment="1" applyProtection="1">
      <alignment vertical="top" wrapText="1"/>
    </xf>
    <xf numFmtId="0" fontId="1" fillId="0" borderId="11" xfId="0" applyFont="1" applyBorder="1" applyAlignment="1">
      <alignment vertical="top" wrapText="1"/>
    </xf>
    <xf numFmtId="0" fontId="2" fillId="0" borderId="10" xfId="0" applyFont="1" applyBorder="1" applyAlignment="1">
      <alignment horizontal="left" vertical="top" wrapText="1"/>
    </xf>
    <xf numFmtId="0" fontId="2" fillId="27" borderId="10" xfId="0" applyFont="1" applyFill="1" applyBorder="1" applyAlignment="1">
      <alignment vertical="top" wrapText="1"/>
    </xf>
    <xf numFmtId="0" fontId="2" fillId="27" borderId="10" xfId="0" applyFont="1" applyFill="1" applyBorder="1" applyAlignment="1">
      <alignment vertical="top"/>
    </xf>
    <xf numFmtId="0" fontId="1" fillId="27" borderId="10" xfId="0" applyFont="1" applyFill="1" applyBorder="1" applyAlignment="1">
      <alignment vertical="top" wrapText="1"/>
    </xf>
    <xf numFmtId="166" fontId="1" fillId="27" borderId="10" xfId="0" applyNumberFormat="1" applyFont="1" applyFill="1" applyBorder="1" applyAlignment="1">
      <alignment vertical="top" wrapText="1"/>
    </xf>
    <xf numFmtId="14" fontId="1" fillId="27" borderId="10" xfId="0" applyNumberFormat="1" applyFont="1" applyFill="1" applyBorder="1" applyAlignment="1">
      <alignment vertical="top" wrapText="1"/>
    </xf>
    <xf numFmtId="164" fontId="1" fillId="27" borderId="10" xfId="0" applyNumberFormat="1" applyFont="1" applyFill="1" applyBorder="1" applyAlignment="1">
      <alignment vertical="top" wrapText="1"/>
    </xf>
    <xf numFmtId="165" fontId="1" fillId="27" borderId="10" xfId="0" applyNumberFormat="1" applyFont="1" applyFill="1" applyBorder="1" applyAlignment="1">
      <alignment vertical="top" wrapText="1"/>
    </xf>
    <xf numFmtId="1" fontId="1" fillId="27" borderId="10" xfId="0" applyNumberFormat="1" applyFont="1" applyFill="1" applyBorder="1" applyAlignment="1">
      <alignment vertical="top" wrapText="1"/>
    </xf>
    <xf numFmtId="10" fontId="1" fillId="27" borderId="10" xfId="0" applyNumberFormat="1" applyFont="1" applyFill="1" applyBorder="1" applyAlignment="1">
      <alignment vertical="top" wrapText="1"/>
    </xf>
    <xf numFmtId="167" fontId="1" fillId="27" borderId="10" xfId="0" applyNumberFormat="1" applyFont="1" applyFill="1" applyBorder="1" applyAlignment="1">
      <alignment vertical="top" wrapText="1"/>
    </xf>
    <xf numFmtId="0" fontId="1" fillId="29" borderId="10" xfId="0" applyFont="1" applyFill="1" applyBorder="1" applyAlignment="1">
      <alignment vertical="top" wrapText="1"/>
    </xf>
    <xf numFmtId="14" fontId="1" fillId="29" borderId="10" xfId="0" applyNumberFormat="1" applyFont="1" applyFill="1" applyBorder="1" applyAlignment="1">
      <alignment vertical="top" wrapText="1"/>
    </xf>
    <xf numFmtId="165" fontId="1" fillId="29" borderId="10" xfId="0" applyNumberFormat="1" applyFont="1" applyFill="1" applyBorder="1" applyAlignment="1">
      <alignment vertical="top" wrapText="1"/>
    </xf>
    <xf numFmtId="0" fontId="1" fillId="0" borderId="10" xfId="0" applyFont="1" applyBorder="1" applyAlignment="1">
      <alignment horizontal="left" vertical="top" wrapText="1"/>
    </xf>
    <xf numFmtId="0" fontId="2" fillId="24" borderId="11" xfId="0" applyFont="1" applyFill="1" applyBorder="1" applyAlignment="1">
      <alignment horizontal="left" vertical="top" wrapText="1"/>
    </xf>
    <xf numFmtId="0" fontId="1" fillId="27" borderId="11" xfId="0" applyFont="1" applyFill="1" applyBorder="1" applyAlignment="1">
      <alignment vertical="top" wrapText="1"/>
    </xf>
    <xf numFmtId="0" fontId="24" fillId="30" borderId="10" xfId="0" applyFont="1" applyFill="1" applyBorder="1" applyAlignment="1">
      <alignment vertical="top" wrapText="1"/>
    </xf>
    <xf numFmtId="0" fontId="2" fillId="30" borderId="10" xfId="0" applyFont="1" applyFill="1" applyBorder="1" applyAlignment="1">
      <alignment vertical="top" wrapText="1"/>
    </xf>
    <xf numFmtId="0" fontId="2" fillId="30" borderId="10" xfId="0" applyFont="1" applyFill="1" applyBorder="1" applyAlignment="1">
      <alignment vertical="top"/>
    </xf>
    <xf numFmtId="0" fontId="1" fillId="0" borderId="12" xfId="0" applyFont="1" applyBorder="1" applyAlignment="1">
      <alignment vertical="top" wrapText="1"/>
    </xf>
    <xf numFmtId="0" fontId="1" fillId="31" borderId="0" xfId="0" applyFont="1" applyFill="1" applyAlignment="1">
      <alignment vertical="top" wrapText="1"/>
    </xf>
    <xf numFmtId="0" fontId="1" fillId="0" borderId="12" xfId="0" applyFont="1" applyBorder="1" applyAlignment="1">
      <alignment horizontal="left" vertical="top" wrapText="1"/>
    </xf>
    <xf numFmtId="0" fontId="2" fillId="30" borderId="10" xfId="0" applyFont="1" applyFill="1" applyBorder="1"/>
    <xf numFmtId="0" fontId="1" fillId="30" borderId="10" xfId="0" applyFont="1" applyFill="1" applyBorder="1" applyAlignment="1">
      <alignment vertical="top" wrapText="1"/>
    </xf>
    <xf numFmtId="0" fontId="31" fillId="30" borderId="10" xfId="29" applyFont="1" applyFill="1" applyBorder="1" applyAlignment="1" applyProtection="1">
      <alignment vertical="top" wrapText="1"/>
    </xf>
    <xf numFmtId="0" fontId="32" fillId="30" borderId="10" xfId="29" applyFont="1" applyFill="1" applyBorder="1" applyAlignment="1" applyProtection="1">
      <alignment vertical="top" wrapText="1"/>
    </xf>
    <xf numFmtId="0" fontId="32" fillId="27" borderId="10" xfId="29" applyFont="1" applyFill="1" applyBorder="1" applyAlignment="1" applyProtection="1">
      <alignment vertical="top"/>
    </xf>
    <xf numFmtId="0" fontId="1" fillId="32" borderId="0" xfId="0" applyFont="1" applyFill="1" applyAlignment="1">
      <alignment vertical="top" wrapText="1"/>
    </xf>
    <xf numFmtId="0" fontId="1" fillId="33" borderId="0" xfId="0" applyFont="1" applyFill="1" applyAlignment="1">
      <alignment vertical="top" wrapText="1"/>
    </xf>
    <xf numFmtId="0" fontId="1" fillId="34" borderId="10" xfId="0" applyFont="1" applyFill="1" applyBorder="1" applyAlignment="1">
      <alignment vertical="top" wrapText="1"/>
    </xf>
    <xf numFmtId="0" fontId="1" fillId="35" borderId="10" xfId="0" applyFont="1" applyFill="1" applyBorder="1" applyAlignment="1">
      <alignment vertical="top" wrapText="1"/>
    </xf>
    <xf numFmtId="0" fontId="24" fillId="27" borderId="10" xfId="29" applyFont="1" applyFill="1" applyBorder="1" applyAlignment="1" applyProtection="1">
      <alignment vertical="top"/>
    </xf>
    <xf numFmtId="0" fontId="1" fillId="27" borderId="0" xfId="0" applyFont="1" applyFill="1" applyAlignment="1">
      <alignment vertical="top" wrapText="1"/>
    </xf>
    <xf numFmtId="0" fontId="1" fillId="34" borderId="12" xfId="0" applyFont="1" applyFill="1" applyBorder="1" applyAlignment="1">
      <alignment vertical="top" wrapText="1"/>
    </xf>
    <xf numFmtId="49" fontId="1" fillId="0" borderId="10" xfId="0" applyNumberFormat="1" applyFont="1" applyBorder="1" applyAlignment="1">
      <alignment vertical="top" wrapText="1"/>
    </xf>
    <xf numFmtId="8" fontId="1" fillId="0" borderId="10" xfId="0" applyNumberFormat="1" applyFont="1" applyBorder="1" applyAlignment="1">
      <alignment horizontal="left" vertical="top" wrapText="1"/>
    </xf>
    <xf numFmtId="14" fontId="1" fillId="0" borderId="10" xfId="0" applyNumberFormat="1" applyFont="1" applyBorder="1" applyAlignment="1">
      <alignment vertical="top" wrapText="1"/>
    </xf>
    <xf numFmtId="10" fontId="1" fillId="0" borderId="12" xfId="0" applyNumberFormat="1" applyFont="1" applyBorder="1" applyAlignment="1">
      <alignment vertical="top" wrapText="1"/>
    </xf>
    <xf numFmtId="0" fontId="2" fillId="0" borderId="12" xfId="0" applyFont="1" applyBorder="1" applyAlignment="1">
      <alignment vertical="top" wrapText="1"/>
    </xf>
    <xf numFmtId="0" fontId="33" fillId="27" borderId="10" xfId="29" applyFont="1" applyFill="1" applyBorder="1" applyAlignment="1" applyProtection="1">
      <alignment vertical="top"/>
    </xf>
    <xf numFmtId="164" fontId="1" fillId="29" borderId="10" xfId="0" applyNumberFormat="1" applyFont="1" applyFill="1" applyBorder="1" applyAlignment="1">
      <alignment vertical="top" wrapText="1"/>
    </xf>
    <xf numFmtId="0" fontId="1" fillId="29" borderId="12" xfId="0" applyFont="1" applyFill="1" applyBorder="1" applyAlignment="1">
      <alignment vertical="top" wrapText="1"/>
    </xf>
    <xf numFmtId="0" fontId="24" fillId="36" borderId="10" xfId="29" applyFont="1" applyFill="1" applyBorder="1" applyAlignment="1" applyProtection="1">
      <alignment vertical="top"/>
    </xf>
    <xf numFmtId="0" fontId="34" fillId="0" borderId="10" xfId="0" applyFont="1" applyBorder="1" applyAlignment="1">
      <alignment vertical="top" wrapText="1"/>
    </xf>
    <xf numFmtId="0" fontId="0" fillId="0" borderId="10" xfId="0" applyBorder="1" applyAlignment="1">
      <alignment vertical="top" wrapText="1"/>
    </xf>
    <xf numFmtId="10" fontId="1" fillId="0" borderId="10" xfId="0" applyNumberFormat="1" applyFont="1" applyBorder="1" applyAlignment="1">
      <alignment vertical="top" wrapText="1"/>
    </xf>
    <xf numFmtId="8" fontId="1" fillId="0" borderId="12" xfId="0" applyNumberFormat="1" applyFont="1" applyBorder="1" applyAlignment="1">
      <alignment horizontal="left" vertical="top" wrapText="1"/>
    </xf>
    <xf numFmtId="8" fontId="1" fillId="37" borderId="12" xfId="0" applyNumberFormat="1" applyFont="1" applyFill="1" applyBorder="1" applyAlignment="1">
      <alignment vertical="top" wrapText="1"/>
    </xf>
    <xf numFmtId="168" fontId="1" fillId="37" borderId="10" xfId="0" applyNumberFormat="1" applyFont="1" applyFill="1" applyBorder="1" applyAlignment="1">
      <alignment vertical="top" wrapText="1"/>
    </xf>
    <xf numFmtId="164" fontId="1" fillId="37" borderId="10" xfId="0" applyNumberFormat="1" applyFont="1" applyFill="1" applyBorder="1" applyAlignment="1">
      <alignment vertical="top" wrapText="1"/>
    </xf>
    <xf numFmtId="10" fontId="1" fillId="37" borderId="10" xfId="0" applyNumberFormat="1" applyFont="1" applyFill="1" applyBorder="1" applyAlignment="1">
      <alignment vertical="top" wrapText="1"/>
    </xf>
    <xf numFmtId="165" fontId="1" fillId="37" borderId="10" xfId="0" applyNumberFormat="1" applyFont="1" applyFill="1" applyBorder="1" applyAlignment="1">
      <alignment vertical="top" wrapText="1"/>
    </xf>
    <xf numFmtId="8" fontId="1" fillId="37" borderId="12" xfId="0" applyNumberFormat="1" applyFont="1" applyFill="1" applyBorder="1" applyAlignment="1">
      <alignment horizontal="left" vertical="top" wrapText="1"/>
    </xf>
    <xf numFmtId="10" fontId="1" fillId="37" borderId="12" xfId="0" applyNumberFormat="1" applyFont="1" applyFill="1" applyBorder="1" applyAlignment="1">
      <alignment vertical="top" wrapText="1"/>
    </xf>
    <xf numFmtId="165" fontId="1" fillId="25" borderId="10" xfId="0" applyNumberFormat="1" applyFont="1" applyFill="1" applyBorder="1" applyAlignment="1">
      <alignment vertical="top" wrapText="1"/>
    </xf>
    <xf numFmtId="0" fontId="1" fillId="25" borderId="10" xfId="0" applyFont="1" applyFill="1" applyBorder="1" applyAlignment="1">
      <alignment horizontal="left" vertical="top" wrapText="1"/>
    </xf>
    <xf numFmtId="14" fontId="1" fillId="34" borderId="10" xfId="0" applyNumberFormat="1" applyFont="1" applyFill="1" applyBorder="1" applyAlignment="1">
      <alignment vertical="top" wrapText="1"/>
    </xf>
    <xf numFmtId="14" fontId="1" fillId="34" borderId="12" xfId="0" applyNumberFormat="1" applyFont="1" applyFill="1" applyBorder="1" applyAlignment="1">
      <alignment vertical="top" wrapText="1"/>
    </xf>
    <xf numFmtId="0" fontId="1" fillId="25" borderId="10" xfId="0" applyFont="1" applyFill="1" applyBorder="1" applyAlignment="1">
      <alignment vertical="top" wrapText="1"/>
    </xf>
    <xf numFmtId="14" fontId="1" fillId="25" borderId="10" xfId="0" applyNumberFormat="1" applyFont="1" applyFill="1" applyBorder="1" applyAlignment="1">
      <alignment vertical="top" wrapText="1"/>
    </xf>
    <xf numFmtId="14" fontId="1" fillId="29" borderId="12" xfId="0" applyNumberFormat="1" applyFont="1" applyFill="1" applyBorder="1" applyAlignment="1">
      <alignment vertical="top" wrapText="1"/>
    </xf>
    <xf numFmtId="0" fontId="1" fillId="0" borderId="0" xfId="0" applyFont="1" applyAlignment="1">
      <alignment vertical="top" wrapText="1"/>
    </xf>
  </cellXfs>
  <cellStyles count="126">
    <cellStyle name="20% - Accent1" xfId="1" builtinId="30" customBuiltin="1"/>
    <cellStyle name="20% - Accent1 2" xfId="47" xr:uid="{00000000-0005-0000-0000-000001000000}"/>
    <cellStyle name="20% - Accent1 3" xfId="75" xr:uid="{00000000-0005-0000-0000-000002000000}"/>
    <cellStyle name="20% - Accent2" xfId="2" builtinId="34" customBuiltin="1"/>
    <cellStyle name="20% - Accent2 2" xfId="48" xr:uid="{00000000-0005-0000-0000-000004000000}"/>
    <cellStyle name="20% - Accent2 3" xfId="76" xr:uid="{00000000-0005-0000-0000-000005000000}"/>
    <cellStyle name="20% - Accent3" xfId="3" builtinId="38" customBuiltin="1"/>
    <cellStyle name="20% - Accent3 2" xfId="49" xr:uid="{00000000-0005-0000-0000-000007000000}"/>
    <cellStyle name="20% - Accent3 3" xfId="77" xr:uid="{00000000-0005-0000-0000-000008000000}"/>
    <cellStyle name="20% - Accent4" xfId="4" builtinId="42" customBuiltin="1"/>
    <cellStyle name="20% - Accent4 2" xfId="50" xr:uid="{00000000-0005-0000-0000-00000A000000}"/>
    <cellStyle name="20% - Accent4 3" xfId="78" xr:uid="{00000000-0005-0000-0000-00000B000000}"/>
    <cellStyle name="20% - Accent5" xfId="5" builtinId="46" customBuiltin="1"/>
    <cellStyle name="20% - Accent5 2" xfId="51" xr:uid="{00000000-0005-0000-0000-00000D000000}"/>
    <cellStyle name="20% - Accent5 3" xfId="79" xr:uid="{00000000-0005-0000-0000-00000E000000}"/>
    <cellStyle name="20% - Accent6" xfId="6" builtinId="50" customBuiltin="1"/>
    <cellStyle name="20% - Accent6 2" xfId="52" xr:uid="{00000000-0005-0000-0000-000010000000}"/>
    <cellStyle name="20% - Accent6 3" xfId="80" xr:uid="{00000000-0005-0000-0000-000011000000}"/>
    <cellStyle name="40% - Accent1" xfId="7" builtinId="31" customBuiltin="1"/>
    <cellStyle name="40% - Accent1 2" xfId="53" xr:uid="{00000000-0005-0000-0000-000013000000}"/>
    <cellStyle name="40% - Accent1 3" xfId="81" xr:uid="{00000000-0005-0000-0000-000014000000}"/>
    <cellStyle name="40% - Accent2" xfId="8" builtinId="35" customBuiltin="1"/>
    <cellStyle name="40% - Accent2 2" xfId="54" xr:uid="{00000000-0005-0000-0000-000016000000}"/>
    <cellStyle name="40% - Accent2 3" xfId="82" xr:uid="{00000000-0005-0000-0000-000017000000}"/>
    <cellStyle name="40% - Accent3" xfId="9" builtinId="39" customBuiltin="1"/>
    <cellStyle name="40% - Accent3 2" xfId="55" xr:uid="{00000000-0005-0000-0000-000019000000}"/>
    <cellStyle name="40% - Accent3 3" xfId="83" xr:uid="{00000000-0005-0000-0000-00001A000000}"/>
    <cellStyle name="40% - Accent4" xfId="10" builtinId="43" customBuiltin="1"/>
    <cellStyle name="40% - Accent4 2" xfId="56" xr:uid="{00000000-0005-0000-0000-00001C000000}"/>
    <cellStyle name="40% - Accent4 3" xfId="84" xr:uid="{00000000-0005-0000-0000-00001D000000}"/>
    <cellStyle name="40% - Accent5" xfId="11" builtinId="47" customBuiltin="1"/>
    <cellStyle name="40% - Accent5 2" xfId="57" xr:uid="{00000000-0005-0000-0000-00001F000000}"/>
    <cellStyle name="40% - Accent5 3" xfId="85" xr:uid="{00000000-0005-0000-0000-000020000000}"/>
    <cellStyle name="40% - Accent6" xfId="12" builtinId="51" customBuiltin="1"/>
    <cellStyle name="40% - Accent6 2" xfId="58" xr:uid="{00000000-0005-0000-0000-000022000000}"/>
    <cellStyle name="40% - Accent6 3" xfId="86" xr:uid="{00000000-0005-0000-0000-000023000000}"/>
    <cellStyle name="60% - Accent1" xfId="13" builtinId="32" customBuiltin="1"/>
    <cellStyle name="60% - Accent1 2" xfId="59" xr:uid="{00000000-0005-0000-0000-000025000000}"/>
    <cellStyle name="60% - Accent1 3" xfId="87" xr:uid="{00000000-0005-0000-0000-000026000000}"/>
    <cellStyle name="60% - Accent2" xfId="14" builtinId="36" customBuiltin="1"/>
    <cellStyle name="60% - Accent2 2" xfId="60" xr:uid="{00000000-0005-0000-0000-000028000000}"/>
    <cellStyle name="60% - Accent2 3" xfId="88" xr:uid="{00000000-0005-0000-0000-000029000000}"/>
    <cellStyle name="60% - Accent3" xfId="15" builtinId="40" customBuiltin="1"/>
    <cellStyle name="60% - Accent3 2" xfId="61" xr:uid="{00000000-0005-0000-0000-00002B000000}"/>
    <cellStyle name="60% - Accent3 3" xfId="89" xr:uid="{00000000-0005-0000-0000-00002C000000}"/>
    <cellStyle name="60% - Accent4" xfId="16" builtinId="44" customBuiltin="1"/>
    <cellStyle name="60% - Accent4 2" xfId="62" xr:uid="{00000000-0005-0000-0000-00002E000000}"/>
    <cellStyle name="60% - Accent4 3" xfId="90" xr:uid="{00000000-0005-0000-0000-00002F000000}"/>
    <cellStyle name="60% - Accent5" xfId="17" builtinId="48" customBuiltin="1"/>
    <cellStyle name="60% - Accent5 2" xfId="63" xr:uid="{00000000-0005-0000-0000-000031000000}"/>
    <cellStyle name="60% - Accent5 3" xfId="91" xr:uid="{00000000-0005-0000-0000-000032000000}"/>
    <cellStyle name="60% - Accent6" xfId="18" builtinId="52" customBuiltin="1"/>
    <cellStyle name="60% - Accent6 2" xfId="64" xr:uid="{00000000-0005-0000-0000-000034000000}"/>
    <cellStyle name="60% - Accent6 3" xfId="92" xr:uid="{00000000-0005-0000-0000-000035000000}"/>
    <cellStyle name="Accent1" xfId="19" builtinId="29" customBuiltin="1"/>
    <cellStyle name="Accent1 2" xfId="65" xr:uid="{00000000-0005-0000-0000-000037000000}"/>
    <cellStyle name="Accent1 3" xfId="93" xr:uid="{00000000-0005-0000-0000-000038000000}"/>
    <cellStyle name="Accent2" xfId="20" builtinId="33" customBuiltin="1"/>
    <cellStyle name="Accent2 2" xfId="66" xr:uid="{00000000-0005-0000-0000-00003A000000}"/>
    <cellStyle name="Accent2 3" xfId="94" xr:uid="{00000000-0005-0000-0000-00003B000000}"/>
    <cellStyle name="Accent3" xfId="21" builtinId="37" customBuiltin="1"/>
    <cellStyle name="Accent3 2" xfId="67" xr:uid="{00000000-0005-0000-0000-00003D000000}"/>
    <cellStyle name="Accent3 3" xfId="95" xr:uid="{00000000-0005-0000-0000-00003E000000}"/>
    <cellStyle name="Accent4" xfId="22" builtinId="41" customBuiltin="1"/>
    <cellStyle name="Accent4 2" xfId="68" xr:uid="{00000000-0005-0000-0000-000040000000}"/>
    <cellStyle name="Accent4 3" xfId="96" xr:uid="{00000000-0005-0000-0000-000041000000}"/>
    <cellStyle name="Accent5" xfId="23" builtinId="45" customBuiltin="1"/>
    <cellStyle name="Accent5 2" xfId="69" xr:uid="{00000000-0005-0000-0000-000043000000}"/>
    <cellStyle name="Accent5 3" xfId="97" xr:uid="{00000000-0005-0000-0000-000044000000}"/>
    <cellStyle name="Accent6" xfId="24" builtinId="49" customBuiltin="1"/>
    <cellStyle name="Accent6 2" xfId="70" xr:uid="{00000000-0005-0000-0000-000046000000}"/>
    <cellStyle name="Accent6 3" xfId="98" xr:uid="{00000000-0005-0000-0000-000047000000}"/>
    <cellStyle name="Berekening" xfId="25" builtinId="22" customBuiltin="1"/>
    <cellStyle name="Berekening 2" xfId="99" xr:uid="{00000000-0005-0000-0000-000049000000}"/>
    <cellStyle name="Controlecel" xfId="26" builtinId="23" customBuiltin="1"/>
    <cellStyle name="Controlecel 2" xfId="100" xr:uid="{00000000-0005-0000-0000-00004B000000}"/>
    <cellStyle name="Currency 2" xfId="71" xr:uid="{00000000-0005-0000-0000-00004C000000}"/>
    <cellStyle name="Currency 2 2" xfId="120" xr:uid="{00000000-0005-0000-0000-00004D000000}"/>
    <cellStyle name="Currency 3" xfId="73" xr:uid="{00000000-0005-0000-0000-00004E000000}"/>
    <cellStyle name="Currency 3 2" xfId="122" xr:uid="{00000000-0005-0000-0000-00004F000000}"/>
    <cellStyle name="Gekoppelde cel" xfId="27" builtinId="24" customBuiltin="1"/>
    <cellStyle name="Gekoppelde cel 2" xfId="101" xr:uid="{00000000-0005-0000-0000-000051000000}"/>
    <cellStyle name="Goed" xfId="28" builtinId="26" customBuiltin="1"/>
    <cellStyle name="Goed 2" xfId="102" xr:uid="{00000000-0005-0000-0000-000053000000}"/>
    <cellStyle name="Hyperlink" xfId="29" builtinId="8"/>
    <cellStyle name="Invoer" xfId="30" builtinId="20" customBuiltin="1"/>
    <cellStyle name="Invoer 2" xfId="103" xr:uid="{00000000-0005-0000-0000-000056000000}"/>
    <cellStyle name="Kop 1" xfId="31" builtinId="16" customBuiltin="1"/>
    <cellStyle name="Kop 1 2" xfId="104" xr:uid="{00000000-0005-0000-0000-000058000000}"/>
    <cellStyle name="Kop 2" xfId="32" builtinId="17" customBuiltin="1"/>
    <cellStyle name="Kop 2 2" xfId="105" xr:uid="{00000000-0005-0000-0000-00005A000000}"/>
    <cellStyle name="Kop 3" xfId="33" builtinId="18" customBuiltin="1"/>
    <cellStyle name="Kop 3 2" xfId="106" xr:uid="{00000000-0005-0000-0000-00005C000000}"/>
    <cellStyle name="Kop 4" xfId="34" builtinId="19" customBuiltin="1"/>
    <cellStyle name="Kop 4 2" xfId="107" xr:uid="{00000000-0005-0000-0000-00005E000000}"/>
    <cellStyle name="Neutraal" xfId="35" builtinId="28" customBuiltin="1"/>
    <cellStyle name="Neutraal 2" xfId="108" xr:uid="{00000000-0005-0000-0000-000060000000}"/>
    <cellStyle name="Normal 2" xfId="46" xr:uid="{00000000-0005-0000-0000-000061000000}"/>
    <cellStyle name="Normal 2 2" xfId="119" xr:uid="{00000000-0005-0000-0000-000062000000}"/>
    <cellStyle name="Normal 3" xfId="72" xr:uid="{00000000-0005-0000-0000-000063000000}"/>
    <cellStyle name="Normal 3 2" xfId="121" xr:uid="{00000000-0005-0000-0000-000064000000}"/>
    <cellStyle name="Notitie" xfId="36" builtinId="10" customBuiltin="1"/>
    <cellStyle name="Notitie 2" xfId="37" xr:uid="{00000000-0005-0000-0000-000066000000}"/>
    <cellStyle name="Notitie 2 2" xfId="110" xr:uid="{00000000-0005-0000-0000-000067000000}"/>
    <cellStyle name="Notitie 3" xfId="109" xr:uid="{00000000-0005-0000-0000-000068000000}"/>
    <cellStyle name="Ongeldig" xfId="38" builtinId="27" customBuiltin="1"/>
    <cellStyle name="Ongeldig 2" xfId="111" xr:uid="{00000000-0005-0000-0000-00006A000000}"/>
    <cellStyle name="Standaard" xfId="0" builtinId="0"/>
    <cellStyle name="Standaard 11" xfId="125" xr:uid="{5CFDB066-2C17-4A72-AAC9-7ACFE2D49B03}"/>
    <cellStyle name="Standaard 2" xfId="45" xr:uid="{00000000-0005-0000-0000-00006C000000}"/>
    <cellStyle name="Standaard 3" xfId="74" xr:uid="{00000000-0005-0000-0000-00006D000000}"/>
    <cellStyle name="Standaard 7" xfId="124" xr:uid="{259C4258-6002-4473-80F1-57F7826595AE}"/>
    <cellStyle name="Titel" xfId="39" builtinId="15" customBuiltin="1"/>
    <cellStyle name="Titel 2" xfId="112" xr:uid="{00000000-0005-0000-0000-00006F000000}"/>
    <cellStyle name="Totaal" xfId="40" builtinId="25" customBuiltin="1"/>
    <cellStyle name="Totaal 2" xfId="113" xr:uid="{00000000-0005-0000-0000-000071000000}"/>
    <cellStyle name="Uitvoer" xfId="41" builtinId="21" customBuiltin="1"/>
    <cellStyle name="Uitvoer 2" xfId="114" xr:uid="{00000000-0005-0000-0000-000073000000}"/>
    <cellStyle name="Valuta 2" xfId="42" xr:uid="{00000000-0005-0000-0000-000074000000}"/>
    <cellStyle name="Valuta 2 2" xfId="116" xr:uid="{00000000-0005-0000-0000-000075000000}"/>
    <cellStyle name="Valuta 3" xfId="115" xr:uid="{00000000-0005-0000-0000-000076000000}"/>
    <cellStyle name="Valuta 4" xfId="123" xr:uid="{00000000-0005-0000-0000-000077000000}"/>
    <cellStyle name="Verklarende tekst" xfId="43" builtinId="53" customBuiltin="1"/>
    <cellStyle name="Verklarende tekst 2" xfId="117" xr:uid="{00000000-0005-0000-0000-000079000000}"/>
    <cellStyle name="Waarschuwingstekst" xfId="44" builtinId="11" customBuiltin="1"/>
    <cellStyle name="Waarschuwingstekst 2" xfId="118" xr:uid="{00000000-0005-0000-0000-00007B000000}"/>
  </cellStyles>
  <dxfs count="0"/>
  <tableStyles count="0" defaultTableStyle="TableStyleMedium2" defaultPivotStyle="PivotStyleLight16"/>
  <colors>
    <mruColors>
      <color rgb="FFDDE4EC"/>
      <color rgb="FFBDA6BA"/>
      <color rgb="FFA4B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arjolijn van Dijk" id="{A5717005-4336-4585-8EA5-6929DE59248B}" userId="S::marjolijn.van.dijk@appelpensioen.nl::fbd7f360-4b37-4fb6-9255-d4dd71c89c1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27" dT="2025-01-15T09:54:31.22" personId="{A5717005-4336-4585-8EA5-6929DE59248B}" id="{785D6342-6ADD-48D1-9A77-D89BDD3DDEAF}">
    <text>Onjuist, max pensioengevend salaris 82490</text>
  </threadedComment>
  <threadedComment ref="M28" dT="2025-01-15T09:54:31.22" personId="{A5717005-4336-4585-8EA5-6929DE59248B}" id="{67AC1F97-3B6A-435E-BC91-54EBE048CAC4}">
    <text>Onjuist, max pensioengevend salaris 82490</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thalespensioenfonds.nl/" TargetMode="External"/><Relationship Id="rId7" Type="http://schemas.openxmlformats.org/officeDocument/2006/relationships/printerSettings" Target="../printerSettings/printerSettings1.bin"/><Relationship Id="rId2" Type="http://schemas.openxmlformats.org/officeDocument/2006/relationships/hyperlink" Target="https://www.betonpensioen.nl/" TargetMode="External"/><Relationship Id="rId1" Type="http://schemas.openxmlformats.org/officeDocument/2006/relationships/hyperlink" Target="http://www.bandenpensioen.nl/" TargetMode="External"/><Relationship Id="rId6" Type="http://schemas.openxmlformats.org/officeDocument/2006/relationships/hyperlink" Target="https://www.pensioenfondszuivel.nl/" TargetMode="External"/><Relationship Id="rId5" Type="http://schemas.openxmlformats.org/officeDocument/2006/relationships/hyperlink" Target="https://pensioenfondsrobeco.nl/" TargetMode="External"/><Relationship Id="rId10" Type="http://schemas.microsoft.com/office/2017/10/relationships/threadedComment" Target="../threadedComments/threadedComment1.xml"/><Relationship Id="rId4" Type="http://schemas.openxmlformats.org/officeDocument/2006/relationships/hyperlink" Target="https://pensioenfondscosun.nl/"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5"/>
  <sheetViews>
    <sheetView tabSelected="1" zoomScale="90" zoomScaleNormal="90" zoomScaleSheetLayoutView="80" workbookViewId="0">
      <pane xSplit="5" ySplit="1" topLeftCell="F19" activePane="bottomRight" state="frozen"/>
      <selection pane="topRight" activeCell="F1" sqref="F1"/>
      <selection pane="bottomLeft" activeCell="A2" sqref="A2"/>
      <selection pane="bottomRight" activeCell="F22" sqref="F22"/>
    </sheetView>
  </sheetViews>
  <sheetFormatPr defaultColWidth="9.140625" defaultRowHeight="12.75" x14ac:dyDescent="0.2"/>
  <cols>
    <col min="1" max="1" width="40.42578125" style="10" bestFit="1" customWidth="1"/>
    <col min="2" max="2" width="9" style="1" customWidth="1"/>
    <col min="3" max="3" width="16.7109375" style="2" bestFit="1" customWidth="1"/>
    <col min="4" max="4" width="15.140625" style="5" bestFit="1" customWidth="1"/>
    <col min="5" max="5" width="45.140625" style="3" bestFit="1" customWidth="1"/>
    <col min="6" max="6" width="36.28515625" style="5" bestFit="1" customWidth="1"/>
    <col min="7" max="7" width="12" style="5" bestFit="1" customWidth="1"/>
    <col min="8" max="9" width="15.7109375" style="3" customWidth="1"/>
    <col min="10" max="10" width="14" style="3" bestFit="1" customWidth="1"/>
    <col min="11" max="11" width="18.5703125" style="3" customWidth="1"/>
    <col min="12" max="12" width="20.140625" style="3" bestFit="1" customWidth="1"/>
    <col min="13" max="13" width="17.5703125" style="3" customWidth="1"/>
    <col min="14" max="15" width="16.42578125" style="4" customWidth="1"/>
    <col min="16" max="16" width="9.28515625" style="4" customWidth="1"/>
    <col min="17" max="18" width="16.42578125" style="4" customWidth="1"/>
    <col min="19" max="19" width="16.5703125" style="4" customWidth="1"/>
    <col min="20" max="22" width="16.5703125" style="3" customWidth="1"/>
    <col min="23" max="23" width="16.5703125" style="1" customWidth="1"/>
    <col min="24" max="24" width="26.5703125" style="2" customWidth="1"/>
    <col min="25" max="25" width="12.5703125" style="1" customWidth="1"/>
    <col min="26" max="26" width="53.85546875" style="1" customWidth="1"/>
    <col min="27" max="27" width="42.140625" style="3" bestFit="1" customWidth="1"/>
    <col min="28" max="28" width="46.5703125" style="11" customWidth="1"/>
    <col min="29" max="29" width="35.85546875" style="1" bestFit="1" customWidth="1"/>
    <col min="30" max="30" width="26.5703125" style="1" customWidth="1"/>
    <col min="31" max="31" width="19.28515625" style="16" customWidth="1"/>
    <col min="32" max="16384" width="9.140625" style="1"/>
  </cols>
  <sheetData>
    <row r="1" spans="1:31" s="23" customFormat="1" ht="45.75" customHeight="1" x14ac:dyDescent="0.2">
      <c r="A1" s="9" t="s">
        <v>0</v>
      </c>
      <c r="B1" s="6" t="s">
        <v>1</v>
      </c>
      <c r="C1" s="6" t="s">
        <v>2</v>
      </c>
      <c r="D1" s="6" t="s">
        <v>3</v>
      </c>
      <c r="E1" s="6" t="s">
        <v>4</v>
      </c>
      <c r="F1" s="6" t="s">
        <v>5</v>
      </c>
      <c r="G1" s="7" t="s">
        <v>6</v>
      </c>
      <c r="H1" s="6" t="s">
        <v>7</v>
      </c>
      <c r="I1" s="6" t="s">
        <v>8</v>
      </c>
      <c r="J1" s="7" t="s">
        <v>9</v>
      </c>
      <c r="K1" s="6" t="s">
        <v>10</v>
      </c>
      <c r="L1" s="6" t="s">
        <v>11</v>
      </c>
      <c r="M1" s="6" t="s">
        <v>12</v>
      </c>
      <c r="N1" s="6" t="s">
        <v>13</v>
      </c>
      <c r="O1" s="6" t="s">
        <v>14</v>
      </c>
      <c r="P1" s="6" t="s">
        <v>15</v>
      </c>
      <c r="Q1" s="6" t="s">
        <v>16</v>
      </c>
      <c r="R1" s="6" t="s">
        <v>17</v>
      </c>
      <c r="S1" s="8" t="s">
        <v>18</v>
      </c>
      <c r="T1" s="8" t="s">
        <v>19</v>
      </c>
      <c r="U1" s="8" t="s">
        <v>20</v>
      </c>
      <c r="V1" s="6" t="s">
        <v>21</v>
      </c>
      <c r="W1" s="6" t="s">
        <v>22</v>
      </c>
      <c r="X1" s="6" t="s">
        <v>23</v>
      </c>
      <c r="Y1" s="6" t="s">
        <v>24</v>
      </c>
      <c r="Z1" s="6" t="s">
        <v>25</v>
      </c>
      <c r="AA1" s="6" t="s">
        <v>26</v>
      </c>
      <c r="AB1" s="6" t="s">
        <v>27</v>
      </c>
      <c r="AC1" s="6" t="s">
        <v>28</v>
      </c>
      <c r="AD1" s="38" t="s">
        <v>29</v>
      </c>
      <c r="AE1" s="6" t="s">
        <v>30</v>
      </c>
    </row>
    <row r="2" spans="1:31" customFormat="1" x14ac:dyDescent="0.2">
      <c r="A2" s="50" t="s">
        <v>31</v>
      </c>
      <c r="B2" s="26"/>
      <c r="C2" s="27"/>
      <c r="D2" s="27"/>
      <c r="E2" s="26"/>
      <c r="F2" s="26"/>
      <c r="G2" s="26"/>
      <c r="H2" s="26"/>
      <c r="I2" s="26"/>
      <c r="J2" s="28"/>
      <c r="K2" s="28"/>
      <c r="L2" s="33"/>
      <c r="M2" s="29"/>
      <c r="N2" s="29"/>
      <c r="O2" s="29"/>
      <c r="P2" s="30"/>
      <c r="Q2" s="29"/>
      <c r="R2" s="29"/>
      <c r="S2" s="32"/>
      <c r="T2" s="32"/>
      <c r="U2" s="32"/>
      <c r="V2" s="26" t="s">
        <v>32</v>
      </c>
      <c r="W2" s="31"/>
      <c r="X2" s="29"/>
      <c r="Y2" s="24"/>
      <c r="Z2" s="26"/>
      <c r="AA2" s="29"/>
      <c r="AB2" s="30"/>
      <c r="AC2" s="26"/>
      <c r="AD2" s="39"/>
      <c r="AE2" s="26"/>
    </row>
    <row r="3" spans="1:31" ht="89.25" x14ac:dyDescent="0.2">
      <c r="A3" s="53" t="s">
        <v>33</v>
      </c>
      <c r="B3" s="16" t="s">
        <v>34</v>
      </c>
      <c r="C3" s="54" t="s">
        <v>35</v>
      </c>
      <c r="D3" s="54" t="s">
        <v>36</v>
      </c>
      <c r="E3" s="16" t="s">
        <v>37</v>
      </c>
      <c r="F3" s="16" t="s">
        <v>38</v>
      </c>
      <c r="G3" s="16" t="s">
        <v>39</v>
      </c>
      <c r="H3" s="53" t="s">
        <v>40</v>
      </c>
      <c r="I3" s="80">
        <v>45945</v>
      </c>
      <c r="J3" s="81">
        <v>46023</v>
      </c>
      <c r="K3" s="18" t="s">
        <v>41</v>
      </c>
      <c r="L3" s="18" t="s">
        <v>36</v>
      </c>
      <c r="M3" s="71">
        <v>137800</v>
      </c>
      <c r="N3" s="18" t="s">
        <v>36</v>
      </c>
      <c r="O3" s="18" t="s">
        <v>36</v>
      </c>
      <c r="P3" s="18" t="s">
        <v>41</v>
      </c>
      <c r="Q3" s="18" t="s">
        <v>36</v>
      </c>
      <c r="R3" s="73">
        <v>16326</v>
      </c>
      <c r="S3" s="75">
        <v>0.28299999999999997</v>
      </c>
      <c r="T3" s="75">
        <f>S3*60%</f>
        <v>0.16979999999999998</v>
      </c>
      <c r="U3" s="75">
        <f>S3*40%</f>
        <v>0.1132</v>
      </c>
      <c r="V3" s="34" t="s">
        <v>42</v>
      </c>
      <c r="W3" s="35" t="s">
        <v>43</v>
      </c>
      <c r="X3" s="16" t="s">
        <v>44</v>
      </c>
      <c r="Y3" s="16" t="s">
        <v>45</v>
      </c>
      <c r="Z3" s="36" t="s">
        <v>46</v>
      </c>
      <c r="AA3" s="37" t="s">
        <v>47</v>
      </c>
      <c r="AB3" s="16" t="s">
        <v>48</v>
      </c>
      <c r="AC3" s="16" t="s">
        <v>36</v>
      </c>
      <c r="AD3" s="22" t="s">
        <v>36</v>
      </c>
      <c r="AE3" s="16" t="s">
        <v>49</v>
      </c>
    </row>
    <row r="4" spans="1:31" ht="63.75" x14ac:dyDescent="0.2">
      <c r="A4" s="53" t="s">
        <v>33</v>
      </c>
      <c r="B4" s="16" t="s">
        <v>34</v>
      </c>
      <c r="C4" s="54" t="s">
        <v>50</v>
      </c>
      <c r="D4" s="54" t="s">
        <v>36</v>
      </c>
      <c r="E4" s="16" t="s">
        <v>51</v>
      </c>
      <c r="F4" s="16" t="s">
        <v>52</v>
      </c>
      <c r="G4" s="16" t="s">
        <v>39</v>
      </c>
      <c r="H4" s="53" t="s">
        <v>40</v>
      </c>
      <c r="I4" s="80">
        <v>45945</v>
      </c>
      <c r="J4" s="81">
        <v>46023</v>
      </c>
      <c r="K4" s="18" t="s">
        <v>41</v>
      </c>
      <c r="L4" s="18" t="s">
        <v>36</v>
      </c>
      <c r="M4" s="71">
        <v>137800</v>
      </c>
      <c r="N4" s="18" t="s">
        <v>36</v>
      </c>
      <c r="O4" s="18" t="s">
        <v>36</v>
      </c>
      <c r="P4" s="18" t="s">
        <v>41</v>
      </c>
      <c r="Q4" s="18" t="s">
        <v>36</v>
      </c>
      <c r="R4" s="73">
        <v>16326</v>
      </c>
      <c r="S4" s="19" t="s">
        <v>36</v>
      </c>
      <c r="T4" s="19" t="s">
        <v>36</v>
      </c>
      <c r="U4" s="19" t="s">
        <v>36</v>
      </c>
      <c r="V4" s="34" t="s">
        <v>53</v>
      </c>
      <c r="W4" s="35" t="s">
        <v>54</v>
      </c>
      <c r="X4" s="16" t="s">
        <v>44</v>
      </c>
      <c r="Y4" s="16" t="s">
        <v>45</v>
      </c>
      <c r="Z4" s="36" t="s">
        <v>46</v>
      </c>
      <c r="AA4" s="37" t="s">
        <v>47</v>
      </c>
      <c r="AB4" s="16" t="s">
        <v>48</v>
      </c>
      <c r="AC4" s="16" t="s">
        <v>36</v>
      </c>
      <c r="AD4" s="22" t="s">
        <v>36</v>
      </c>
      <c r="AE4" s="45" t="s">
        <v>36</v>
      </c>
    </row>
    <row r="5" spans="1:31" customFormat="1" x14ac:dyDescent="0.2">
      <c r="A5" s="25" t="s">
        <v>55</v>
      </c>
      <c r="B5" s="26"/>
      <c r="C5" s="27"/>
      <c r="D5" s="27"/>
      <c r="E5" s="26"/>
      <c r="F5" s="26"/>
      <c r="G5" s="26"/>
      <c r="H5" s="26"/>
      <c r="I5" s="26"/>
      <c r="J5" s="28"/>
      <c r="K5" s="28"/>
      <c r="L5" s="33"/>
      <c r="M5" s="29"/>
      <c r="N5" s="29"/>
      <c r="O5" s="29"/>
      <c r="P5" s="30"/>
      <c r="Q5" s="29"/>
      <c r="R5" s="29"/>
      <c r="S5" s="32"/>
      <c r="T5" s="32"/>
      <c r="U5" s="32"/>
      <c r="V5" s="26" t="s">
        <v>32</v>
      </c>
      <c r="W5" s="31"/>
      <c r="X5" s="29"/>
      <c r="Y5" s="24"/>
      <c r="Z5" s="26"/>
      <c r="AA5" s="29"/>
      <c r="AB5" s="30"/>
      <c r="AC5" s="26"/>
      <c r="AD5" s="39"/>
      <c r="AE5" s="26"/>
    </row>
    <row r="6" spans="1:31" ht="86.25" customHeight="1" x14ac:dyDescent="0.2">
      <c r="A6" s="53" t="s">
        <v>56</v>
      </c>
      <c r="B6" s="16" t="s">
        <v>34</v>
      </c>
      <c r="C6" s="54" t="s">
        <v>57</v>
      </c>
      <c r="D6" s="54" t="s">
        <v>36</v>
      </c>
      <c r="E6" s="16" t="s">
        <v>58</v>
      </c>
      <c r="F6" s="16" t="s">
        <v>52</v>
      </c>
      <c r="G6" s="16" t="s">
        <v>59</v>
      </c>
      <c r="H6" s="82" t="s">
        <v>190</v>
      </c>
      <c r="I6" s="83">
        <v>45986</v>
      </c>
      <c r="J6" s="84">
        <v>46023</v>
      </c>
      <c r="K6" s="18" t="s">
        <v>41</v>
      </c>
      <c r="L6" s="18" t="s">
        <v>36</v>
      </c>
      <c r="M6" s="59" t="s">
        <v>36</v>
      </c>
      <c r="N6" s="18" t="s">
        <v>36</v>
      </c>
      <c r="O6" s="18" t="s">
        <v>36</v>
      </c>
      <c r="P6" s="18" t="s">
        <v>41</v>
      </c>
      <c r="Q6" s="18" t="s">
        <v>36</v>
      </c>
      <c r="R6" s="19" t="s">
        <v>36</v>
      </c>
      <c r="S6" s="74">
        <v>1.0999999999999999E-2</v>
      </c>
      <c r="T6" s="74">
        <v>1.0999999999999999E-2</v>
      </c>
      <c r="U6" s="74">
        <v>0</v>
      </c>
      <c r="V6" s="19" t="s">
        <v>36</v>
      </c>
      <c r="W6" s="19" t="s">
        <v>36</v>
      </c>
      <c r="X6" s="19" t="s">
        <v>36</v>
      </c>
      <c r="Y6" s="16" t="s">
        <v>60</v>
      </c>
      <c r="Z6" s="78" t="s">
        <v>189</v>
      </c>
      <c r="AA6" s="79" t="s">
        <v>189</v>
      </c>
      <c r="AB6" s="16" t="s">
        <v>48</v>
      </c>
      <c r="AC6" s="16" t="s">
        <v>36</v>
      </c>
      <c r="AD6" s="22" t="s">
        <v>36</v>
      </c>
      <c r="AE6" s="45" t="s">
        <v>36</v>
      </c>
    </row>
    <row r="7" spans="1:31" ht="15" x14ac:dyDescent="0.2">
      <c r="A7" s="48" t="s">
        <v>61</v>
      </c>
      <c r="B7" s="40"/>
      <c r="C7" s="41"/>
      <c r="D7" s="41"/>
      <c r="E7" s="41"/>
      <c r="F7" s="41"/>
      <c r="G7" s="41"/>
      <c r="H7" s="41"/>
      <c r="I7" s="41"/>
      <c r="J7" s="42"/>
      <c r="K7" s="42"/>
      <c r="L7" s="42"/>
      <c r="M7" s="41"/>
      <c r="N7" s="41"/>
      <c r="O7" s="41"/>
      <c r="P7" s="41"/>
      <c r="Q7" s="41"/>
      <c r="R7" s="41"/>
      <c r="S7" s="41"/>
      <c r="T7" s="41"/>
      <c r="U7" s="41"/>
      <c r="V7" s="41" t="s">
        <v>32</v>
      </c>
      <c r="W7" s="41"/>
      <c r="X7" s="41"/>
      <c r="Y7" s="41"/>
      <c r="Z7" s="41"/>
      <c r="AA7" s="41"/>
      <c r="AB7" s="41"/>
      <c r="AC7" s="41"/>
      <c r="AD7" s="41"/>
      <c r="AE7" s="26"/>
    </row>
    <row r="8" spans="1:31" ht="51" x14ac:dyDescent="0.2">
      <c r="A8" s="57" t="s">
        <v>62</v>
      </c>
      <c r="B8" s="43" t="s">
        <v>34</v>
      </c>
      <c r="C8" s="54" t="s">
        <v>63</v>
      </c>
      <c r="D8" s="54" t="s">
        <v>36</v>
      </c>
      <c r="E8" s="43" t="s">
        <v>64</v>
      </c>
      <c r="F8" s="16" t="s">
        <v>52</v>
      </c>
      <c r="G8" s="16" t="s">
        <v>39</v>
      </c>
      <c r="H8" s="34" t="s">
        <v>40</v>
      </c>
      <c r="I8" s="35">
        <v>45945</v>
      </c>
      <c r="J8" s="84">
        <v>46023</v>
      </c>
      <c r="K8" s="45" t="s">
        <v>36</v>
      </c>
      <c r="L8" s="45" t="s">
        <v>36</v>
      </c>
      <c r="M8" s="71">
        <v>75864</v>
      </c>
      <c r="N8" s="45" t="s">
        <v>36</v>
      </c>
      <c r="O8" s="43" t="s">
        <v>36</v>
      </c>
      <c r="P8" s="43" t="s">
        <v>36</v>
      </c>
      <c r="Q8" s="45" t="s">
        <v>36</v>
      </c>
      <c r="R8" s="71">
        <v>18475</v>
      </c>
      <c r="S8" s="77">
        <v>0.30399999999999999</v>
      </c>
      <c r="T8" s="77">
        <v>0.20269999999999999</v>
      </c>
      <c r="U8" s="77">
        <v>0.1013</v>
      </c>
      <c r="V8" s="43" t="s">
        <v>65</v>
      </c>
      <c r="W8" s="45" t="s">
        <v>43</v>
      </c>
      <c r="X8" s="43" t="s">
        <v>44</v>
      </c>
      <c r="Y8" s="16" t="s">
        <v>45</v>
      </c>
      <c r="Z8" s="45" t="s">
        <v>66</v>
      </c>
      <c r="AA8" s="45" t="s">
        <v>67</v>
      </c>
      <c r="AB8" s="45" t="s">
        <v>68</v>
      </c>
      <c r="AC8" s="45" t="s">
        <v>69</v>
      </c>
      <c r="AD8" s="45" t="s">
        <v>36</v>
      </c>
      <c r="AE8" s="45" t="s">
        <v>36</v>
      </c>
    </row>
    <row r="9" spans="1:31" ht="63.75" x14ac:dyDescent="0.2">
      <c r="A9" s="57" t="s">
        <v>62</v>
      </c>
      <c r="B9" s="43" t="s">
        <v>34</v>
      </c>
      <c r="C9" s="54" t="s">
        <v>70</v>
      </c>
      <c r="D9" s="54" t="s">
        <v>36</v>
      </c>
      <c r="E9" s="43" t="s">
        <v>71</v>
      </c>
      <c r="F9" s="43" t="s">
        <v>72</v>
      </c>
      <c r="G9" s="43" t="s">
        <v>39</v>
      </c>
      <c r="H9" s="34" t="s">
        <v>40</v>
      </c>
      <c r="I9" s="35">
        <v>45945</v>
      </c>
      <c r="J9" s="84">
        <v>46023</v>
      </c>
      <c r="K9" s="45" t="s">
        <v>36</v>
      </c>
      <c r="L9" s="45" t="s">
        <v>36</v>
      </c>
      <c r="M9" s="71">
        <v>137800</v>
      </c>
      <c r="N9" s="43" t="s">
        <v>36</v>
      </c>
      <c r="O9" s="43" t="s">
        <v>36</v>
      </c>
      <c r="P9" s="43" t="s">
        <v>36</v>
      </c>
      <c r="Q9" s="43" t="s">
        <v>36</v>
      </c>
      <c r="R9" s="71">
        <v>75864</v>
      </c>
      <c r="S9" s="62" t="s">
        <v>73</v>
      </c>
      <c r="T9" s="43" t="s">
        <v>36</v>
      </c>
      <c r="U9" s="43" t="s">
        <v>36</v>
      </c>
      <c r="V9" s="43" t="s">
        <v>65</v>
      </c>
      <c r="W9" s="45" t="s">
        <v>43</v>
      </c>
      <c r="X9" s="43" t="s">
        <v>44</v>
      </c>
      <c r="Y9" s="16" t="s">
        <v>45</v>
      </c>
      <c r="Z9" s="45" t="s">
        <v>66</v>
      </c>
      <c r="AA9" s="45" t="s">
        <v>74</v>
      </c>
      <c r="AB9" s="45" t="s">
        <v>68</v>
      </c>
      <c r="AC9" s="45" t="s">
        <v>69</v>
      </c>
      <c r="AD9" s="45" t="s">
        <v>36</v>
      </c>
      <c r="AE9" s="45" t="s">
        <v>36</v>
      </c>
    </row>
    <row r="10" spans="1:31" x14ac:dyDescent="0.2">
      <c r="A10" s="49" t="s">
        <v>75</v>
      </c>
      <c r="B10" s="40"/>
      <c r="C10" s="46"/>
      <c r="D10" s="46"/>
      <c r="E10" s="41"/>
      <c r="F10" s="41"/>
      <c r="G10" s="41"/>
      <c r="H10" s="41"/>
      <c r="I10" s="41"/>
      <c r="J10" s="41"/>
      <c r="K10" s="41"/>
      <c r="L10" s="41"/>
      <c r="M10" s="41"/>
      <c r="N10" s="41"/>
      <c r="O10" s="41"/>
      <c r="P10" s="41"/>
      <c r="Q10" s="41"/>
      <c r="R10" s="41"/>
      <c r="S10" s="41"/>
      <c r="T10" s="41"/>
      <c r="U10" s="41"/>
      <c r="V10" s="41" t="s">
        <v>32</v>
      </c>
      <c r="W10" s="41"/>
      <c r="X10" s="41"/>
      <c r="Y10" s="41"/>
      <c r="Z10" s="41"/>
      <c r="AA10" s="41"/>
      <c r="AB10" s="41"/>
      <c r="AC10" s="41"/>
      <c r="AD10" s="41"/>
      <c r="AE10" s="26"/>
    </row>
    <row r="11" spans="1:31" ht="306" x14ac:dyDescent="0.2">
      <c r="A11" s="57" t="s">
        <v>76</v>
      </c>
      <c r="B11" s="43" t="s">
        <v>34</v>
      </c>
      <c r="C11" s="54" t="s">
        <v>77</v>
      </c>
      <c r="D11" s="54" t="s">
        <v>36</v>
      </c>
      <c r="E11" s="43" t="s">
        <v>78</v>
      </c>
      <c r="F11" s="16" t="s">
        <v>52</v>
      </c>
      <c r="G11" s="16" t="s">
        <v>39</v>
      </c>
      <c r="H11" s="34" t="s">
        <v>40</v>
      </c>
      <c r="I11" s="35">
        <v>45945</v>
      </c>
      <c r="J11" s="84">
        <v>46023</v>
      </c>
      <c r="K11" s="45" t="s">
        <v>79</v>
      </c>
      <c r="L11" s="70">
        <v>69.47</v>
      </c>
      <c r="M11" s="71">
        <v>137800</v>
      </c>
      <c r="N11" s="43" t="s">
        <v>36</v>
      </c>
      <c r="O11" s="43" t="s">
        <v>36</v>
      </c>
      <c r="P11" s="43" t="s">
        <v>79</v>
      </c>
      <c r="Q11" s="76">
        <v>9.31</v>
      </c>
      <c r="R11" s="71">
        <v>18475</v>
      </c>
      <c r="S11" s="77">
        <v>0.28299999999999997</v>
      </c>
      <c r="T11" s="77">
        <v>0.17</v>
      </c>
      <c r="U11" s="77">
        <v>0.113</v>
      </c>
      <c r="V11" s="43" t="s">
        <v>42</v>
      </c>
      <c r="W11" s="43" t="s">
        <v>43</v>
      </c>
      <c r="X11" s="43" t="s">
        <v>80</v>
      </c>
      <c r="Y11" s="16" t="s">
        <v>60</v>
      </c>
      <c r="Z11" s="43" t="s">
        <v>81</v>
      </c>
      <c r="AA11" s="43" t="s">
        <v>67</v>
      </c>
      <c r="AB11" s="43" t="s">
        <v>82</v>
      </c>
      <c r="AC11" s="45" t="s">
        <v>36</v>
      </c>
      <c r="AD11" s="45" t="s">
        <v>36</v>
      </c>
      <c r="AE11" s="45" t="s">
        <v>36</v>
      </c>
    </row>
    <row r="12" spans="1:31" x14ac:dyDescent="0.2">
      <c r="A12" s="41" t="s">
        <v>83</v>
      </c>
      <c r="B12" s="47"/>
      <c r="C12" s="47"/>
      <c r="D12" s="47"/>
      <c r="E12" s="47"/>
      <c r="F12" s="47"/>
      <c r="G12" s="47"/>
      <c r="H12" s="47"/>
      <c r="I12" s="47"/>
      <c r="J12" s="47"/>
      <c r="K12" s="47"/>
      <c r="L12" s="47"/>
      <c r="M12" s="47"/>
      <c r="N12" s="47"/>
      <c r="O12" s="47"/>
      <c r="P12" s="47"/>
      <c r="Q12" s="47"/>
      <c r="R12" s="47"/>
      <c r="S12" s="47"/>
      <c r="T12" s="47"/>
      <c r="U12" s="47"/>
      <c r="V12" s="47" t="s">
        <v>32</v>
      </c>
      <c r="W12" s="47"/>
      <c r="X12" s="47"/>
      <c r="Y12" s="41"/>
      <c r="Z12" s="47"/>
      <c r="AA12" s="47"/>
      <c r="AB12" s="47"/>
      <c r="AC12" s="47"/>
      <c r="AD12" s="47"/>
      <c r="AE12" s="47"/>
    </row>
    <row r="13" spans="1:31" ht="318.75" x14ac:dyDescent="0.2">
      <c r="A13" s="57" t="s">
        <v>84</v>
      </c>
      <c r="B13" s="43" t="s">
        <v>34</v>
      </c>
      <c r="C13" s="54" t="s">
        <v>85</v>
      </c>
      <c r="D13" s="54" t="s">
        <v>36</v>
      </c>
      <c r="E13" s="43" t="s">
        <v>86</v>
      </c>
      <c r="F13" s="16" t="s">
        <v>52</v>
      </c>
      <c r="G13" s="16" t="s">
        <v>39</v>
      </c>
      <c r="H13" s="34" t="s">
        <v>40</v>
      </c>
      <c r="I13" s="35">
        <v>45945</v>
      </c>
      <c r="J13" s="84">
        <v>46023</v>
      </c>
      <c r="K13" s="45" t="s">
        <v>79</v>
      </c>
      <c r="L13" s="70">
        <v>38.25</v>
      </c>
      <c r="M13" s="71">
        <v>75864</v>
      </c>
      <c r="N13" s="43" t="s">
        <v>36</v>
      </c>
      <c r="O13" s="43" t="s">
        <v>36</v>
      </c>
      <c r="P13" s="43" t="s">
        <v>36</v>
      </c>
      <c r="Q13" s="43" t="s">
        <v>36</v>
      </c>
      <c r="R13" s="43" t="s">
        <v>36</v>
      </c>
      <c r="S13" s="61">
        <v>5.0000000000000001E-3</v>
      </c>
      <c r="T13" s="77">
        <v>5.0000000000000001E-3</v>
      </c>
      <c r="U13" s="77">
        <v>0</v>
      </c>
      <c r="V13" s="43" t="s">
        <v>36</v>
      </c>
      <c r="W13" s="43" t="s">
        <v>43</v>
      </c>
      <c r="X13" s="43" t="s">
        <v>80</v>
      </c>
      <c r="Y13" s="16" t="s">
        <v>60</v>
      </c>
      <c r="Z13" s="43" t="s">
        <v>87</v>
      </c>
      <c r="AA13" s="43" t="s">
        <v>88</v>
      </c>
      <c r="AB13" s="43" t="s">
        <v>82</v>
      </c>
      <c r="AC13" s="45" t="s">
        <v>36</v>
      </c>
      <c r="AD13" s="45" t="s">
        <v>36</v>
      </c>
      <c r="AE13" s="45" t="s">
        <v>36</v>
      </c>
    </row>
    <row r="14" spans="1:31" x14ac:dyDescent="0.2">
      <c r="A14" s="55" t="s">
        <v>89</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26"/>
      <c r="AE14" s="26"/>
    </row>
    <row r="15" spans="1:31" ht="63.75" x14ac:dyDescent="0.2">
      <c r="A15" s="53" t="s">
        <v>89</v>
      </c>
      <c r="B15" s="43" t="s">
        <v>34</v>
      </c>
      <c r="C15" s="54" t="s">
        <v>90</v>
      </c>
      <c r="D15" s="54" t="s">
        <v>91</v>
      </c>
      <c r="E15" s="16" t="s">
        <v>37</v>
      </c>
      <c r="F15" s="16" t="s">
        <v>52</v>
      </c>
      <c r="G15" s="16" t="s">
        <v>39</v>
      </c>
      <c r="H15" s="82" t="s">
        <v>190</v>
      </c>
      <c r="I15" s="83">
        <v>45986</v>
      </c>
      <c r="J15" s="84">
        <v>46023</v>
      </c>
      <c r="K15" s="18" t="s">
        <v>41</v>
      </c>
      <c r="L15" s="16" t="s">
        <v>91</v>
      </c>
      <c r="M15" s="71">
        <v>137800</v>
      </c>
      <c r="N15" s="16" t="s">
        <v>91</v>
      </c>
      <c r="O15" s="16" t="s">
        <v>91</v>
      </c>
      <c r="P15" s="18"/>
      <c r="Q15" s="16" t="s">
        <v>91</v>
      </c>
      <c r="R15" s="71">
        <v>18475</v>
      </c>
      <c r="S15" s="75">
        <v>0.28000000000000003</v>
      </c>
      <c r="T15" s="75">
        <v>0.16800000000000001</v>
      </c>
      <c r="U15" s="75">
        <v>0.112</v>
      </c>
      <c r="V15" s="18" t="s">
        <v>36</v>
      </c>
      <c r="W15" s="43" t="s">
        <v>92</v>
      </c>
      <c r="X15" s="82" t="s">
        <v>191</v>
      </c>
      <c r="Y15" s="16" t="s">
        <v>45</v>
      </c>
      <c r="Z15" s="16" t="s">
        <v>93</v>
      </c>
      <c r="AA15" s="58" t="s">
        <v>94</v>
      </c>
      <c r="AB15" s="16" t="s">
        <v>95</v>
      </c>
      <c r="AC15" s="16" t="s">
        <v>91</v>
      </c>
      <c r="AD15" s="22" t="s">
        <v>91</v>
      </c>
      <c r="AE15" s="45" t="s">
        <v>36</v>
      </c>
    </row>
    <row r="16" spans="1:31" x14ac:dyDescent="0.2">
      <c r="A16" s="55" t="s">
        <v>96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6"/>
      <c r="AE16" s="26"/>
    </row>
    <row r="17" spans="1:31" ht="63.75" x14ac:dyDescent="0.2">
      <c r="A17" s="53" t="s">
        <v>97</v>
      </c>
      <c r="B17" s="43" t="s">
        <v>34</v>
      </c>
      <c r="C17" s="54" t="s">
        <v>98</v>
      </c>
      <c r="D17" s="54" t="s">
        <v>91</v>
      </c>
      <c r="E17" s="16" t="s">
        <v>99</v>
      </c>
      <c r="F17" s="16" t="s">
        <v>52</v>
      </c>
      <c r="G17" s="16" t="s">
        <v>39</v>
      </c>
      <c r="H17" s="82" t="s">
        <v>190</v>
      </c>
      <c r="I17" s="83">
        <v>45986</v>
      </c>
      <c r="J17" s="84">
        <v>46023</v>
      </c>
      <c r="K17" s="18" t="s">
        <v>41</v>
      </c>
      <c r="L17" s="16" t="s">
        <v>91</v>
      </c>
      <c r="M17" s="71">
        <v>75864</v>
      </c>
      <c r="N17" s="16" t="s">
        <v>91</v>
      </c>
      <c r="O17" s="16" t="s">
        <v>91</v>
      </c>
      <c r="P17" s="18"/>
      <c r="Q17" s="16" t="s">
        <v>91</v>
      </c>
      <c r="R17" s="19" t="s">
        <v>36</v>
      </c>
      <c r="S17" s="19" t="s">
        <v>36</v>
      </c>
      <c r="T17" s="19" t="s">
        <v>36</v>
      </c>
      <c r="U17" s="19" t="s">
        <v>36</v>
      </c>
      <c r="V17" s="18" t="s">
        <v>36</v>
      </c>
      <c r="W17" s="18" t="s">
        <v>100</v>
      </c>
      <c r="X17" s="82" t="s">
        <v>191</v>
      </c>
      <c r="Y17" s="16" t="s">
        <v>45</v>
      </c>
      <c r="Z17" s="16" t="s">
        <v>93</v>
      </c>
      <c r="AA17" s="16" t="s">
        <v>91</v>
      </c>
      <c r="AB17" s="16"/>
      <c r="AC17" s="16" t="s">
        <v>91</v>
      </c>
      <c r="AD17" s="22" t="s">
        <v>91</v>
      </c>
      <c r="AE17" s="45" t="s">
        <v>36</v>
      </c>
    </row>
    <row r="18" spans="1:31" ht="63.75" x14ac:dyDescent="0.2">
      <c r="A18" s="53" t="s">
        <v>97</v>
      </c>
      <c r="B18" s="43" t="s">
        <v>34</v>
      </c>
      <c r="C18" s="54" t="s">
        <v>101</v>
      </c>
      <c r="D18" s="54" t="s">
        <v>91</v>
      </c>
      <c r="E18" s="16" t="s">
        <v>102</v>
      </c>
      <c r="F18" s="16" t="s">
        <v>52</v>
      </c>
      <c r="G18" s="16" t="s">
        <v>39</v>
      </c>
      <c r="H18" s="82" t="s">
        <v>190</v>
      </c>
      <c r="I18" s="83">
        <v>45986</v>
      </c>
      <c r="J18" s="84">
        <v>46023</v>
      </c>
      <c r="K18" s="18" t="s">
        <v>41</v>
      </c>
      <c r="L18" s="16" t="s">
        <v>91</v>
      </c>
      <c r="M18" s="71">
        <v>75864</v>
      </c>
      <c r="N18" s="16" t="s">
        <v>91</v>
      </c>
      <c r="O18" s="16" t="s">
        <v>91</v>
      </c>
      <c r="P18" s="18"/>
      <c r="Q18" s="16" t="s">
        <v>91</v>
      </c>
      <c r="R18" s="71">
        <v>18475</v>
      </c>
      <c r="S18" s="75">
        <v>0.30599999999999999</v>
      </c>
      <c r="T18" s="75">
        <v>0.20399999999999999</v>
      </c>
      <c r="U18" s="75">
        <v>0.10199999999999999</v>
      </c>
      <c r="V18" s="16" t="s">
        <v>42</v>
      </c>
      <c r="W18" s="65" t="s">
        <v>43</v>
      </c>
      <c r="X18" s="82" t="s">
        <v>191</v>
      </c>
      <c r="Y18" s="16" t="s">
        <v>45</v>
      </c>
      <c r="Z18" s="16" t="s">
        <v>93</v>
      </c>
      <c r="AA18" s="58" t="s">
        <v>94</v>
      </c>
      <c r="AB18" s="16" t="s">
        <v>95</v>
      </c>
      <c r="AC18" s="16" t="s">
        <v>91</v>
      </c>
      <c r="AD18" s="22" t="s">
        <v>91</v>
      </c>
      <c r="AE18" s="45" t="s">
        <v>36</v>
      </c>
    </row>
    <row r="19" spans="1:31" ht="63.75" x14ac:dyDescent="0.2">
      <c r="A19" s="53" t="s">
        <v>97</v>
      </c>
      <c r="B19" s="43" t="s">
        <v>34</v>
      </c>
      <c r="C19" s="54" t="s">
        <v>103</v>
      </c>
      <c r="D19" s="54" t="s">
        <v>91</v>
      </c>
      <c r="E19" s="16" t="s">
        <v>71</v>
      </c>
      <c r="F19" s="16" t="s">
        <v>104</v>
      </c>
      <c r="G19" s="16" t="s">
        <v>39</v>
      </c>
      <c r="H19" s="82" t="s">
        <v>190</v>
      </c>
      <c r="I19" s="83">
        <v>45986</v>
      </c>
      <c r="J19" s="84">
        <v>46023</v>
      </c>
      <c r="K19" s="18" t="s">
        <v>41</v>
      </c>
      <c r="L19" s="16" t="s">
        <v>91</v>
      </c>
      <c r="M19" s="71">
        <v>137800</v>
      </c>
      <c r="N19" s="16" t="s">
        <v>91</v>
      </c>
      <c r="O19" s="16" t="s">
        <v>91</v>
      </c>
      <c r="P19" s="18"/>
      <c r="Q19" s="16" t="s">
        <v>91</v>
      </c>
      <c r="R19" s="71">
        <v>75864</v>
      </c>
      <c r="S19" s="19" t="s">
        <v>105</v>
      </c>
      <c r="T19" s="19" t="s">
        <v>36</v>
      </c>
      <c r="U19" s="19" t="s">
        <v>36</v>
      </c>
      <c r="V19" s="16" t="s">
        <v>42</v>
      </c>
      <c r="W19" s="65" t="s">
        <v>43</v>
      </c>
      <c r="X19" s="82" t="s">
        <v>191</v>
      </c>
      <c r="Y19" s="16" t="s">
        <v>45</v>
      </c>
      <c r="Z19" s="16" t="s">
        <v>93</v>
      </c>
      <c r="AA19" s="58" t="s">
        <v>94</v>
      </c>
      <c r="AB19" s="16" t="s">
        <v>95</v>
      </c>
      <c r="AC19" s="16" t="s">
        <v>91</v>
      </c>
      <c r="AD19" s="22" t="s">
        <v>91</v>
      </c>
      <c r="AE19" s="45" t="s">
        <v>36</v>
      </c>
    </row>
    <row r="20" spans="1:31" x14ac:dyDescent="0.2">
      <c r="A20" s="63" t="s">
        <v>106</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6"/>
      <c r="AE20" s="26"/>
    </row>
    <row r="21" spans="1:31" ht="242.25" x14ac:dyDescent="0.2">
      <c r="A21" s="53" t="s">
        <v>106</v>
      </c>
      <c r="B21" s="43" t="s">
        <v>34</v>
      </c>
      <c r="C21" s="54" t="s">
        <v>107</v>
      </c>
      <c r="D21" s="54" t="s">
        <v>91</v>
      </c>
      <c r="E21" s="16" t="s">
        <v>37</v>
      </c>
      <c r="F21" s="16" t="s">
        <v>52</v>
      </c>
      <c r="G21" s="16" t="s">
        <v>39</v>
      </c>
      <c r="H21" s="34" t="s">
        <v>40</v>
      </c>
      <c r="I21" s="35">
        <v>45945</v>
      </c>
      <c r="J21" s="84">
        <v>46023</v>
      </c>
      <c r="K21" s="18" t="s">
        <v>41</v>
      </c>
      <c r="L21" s="16" t="s">
        <v>91</v>
      </c>
      <c r="M21" s="71">
        <v>137800</v>
      </c>
      <c r="N21" s="16" t="s">
        <v>91</v>
      </c>
      <c r="O21" s="16" t="s">
        <v>91</v>
      </c>
      <c r="P21" s="18" t="s">
        <v>41</v>
      </c>
      <c r="Q21" s="16" t="s">
        <v>91</v>
      </c>
      <c r="R21" s="71">
        <v>20598</v>
      </c>
      <c r="S21" s="75">
        <v>0.28000000000000003</v>
      </c>
      <c r="T21" s="75">
        <v>0.28000000000000003</v>
      </c>
      <c r="U21" s="75">
        <v>0</v>
      </c>
      <c r="V21" s="43" t="s">
        <v>65</v>
      </c>
      <c r="W21" s="18" t="s">
        <v>108</v>
      </c>
      <c r="X21" s="16" t="s">
        <v>109</v>
      </c>
      <c r="Y21" s="16" t="s">
        <v>45</v>
      </c>
      <c r="Z21" s="16" t="s">
        <v>110</v>
      </c>
      <c r="AA21" s="58" t="s">
        <v>94</v>
      </c>
      <c r="AB21" s="16" t="s">
        <v>95</v>
      </c>
      <c r="AC21" s="16" t="s">
        <v>91</v>
      </c>
      <c r="AD21" s="22" t="s">
        <v>91</v>
      </c>
      <c r="AE21" s="45" t="s">
        <v>111</v>
      </c>
    </row>
    <row r="22" spans="1:31" ht="242.25" x14ac:dyDescent="0.2">
      <c r="A22" s="53" t="s">
        <v>106</v>
      </c>
      <c r="B22" s="43" t="s">
        <v>34</v>
      </c>
      <c r="C22" s="54" t="s">
        <v>112</v>
      </c>
      <c r="D22" s="54" t="s">
        <v>91</v>
      </c>
      <c r="E22" s="16" t="s">
        <v>113</v>
      </c>
      <c r="F22" s="16" t="s">
        <v>52</v>
      </c>
      <c r="G22" s="16" t="s">
        <v>39</v>
      </c>
      <c r="H22" s="34" t="s">
        <v>40</v>
      </c>
      <c r="I22" s="35">
        <v>45945</v>
      </c>
      <c r="J22" s="84">
        <v>46023</v>
      </c>
      <c r="K22" s="18" t="s">
        <v>41</v>
      </c>
      <c r="L22" s="16" t="s">
        <v>91</v>
      </c>
      <c r="M22" s="71">
        <v>137800</v>
      </c>
      <c r="N22" s="16" t="s">
        <v>91</v>
      </c>
      <c r="O22" s="16" t="s">
        <v>91</v>
      </c>
      <c r="P22" s="18" t="s">
        <v>41</v>
      </c>
      <c r="Q22" s="16" t="s">
        <v>91</v>
      </c>
      <c r="R22" s="71">
        <v>20598</v>
      </c>
      <c r="S22" s="19" t="s">
        <v>36</v>
      </c>
      <c r="T22" s="19" t="s">
        <v>36</v>
      </c>
      <c r="U22" s="19" t="s">
        <v>36</v>
      </c>
      <c r="V22" s="43" t="s">
        <v>65</v>
      </c>
      <c r="W22" s="18" t="s">
        <v>108</v>
      </c>
      <c r="X22" s="16" t="s">
        <v>109</v>
      </c>
      <c r="Y22" s="16" t="s">
        <v>45</v>
      </c>
      <c r="Z22" s="16" t="s">
        <v>114</v>
      </c>
      <c r="AA22" s="58" t="s">
        <v>94</v>
      </c>
      <c r="AB22" s="16" t="s">
        <v>95</v>
      </c>
      <c r="AC22" s="16" t="s">
        <v>91</v>
      </c>
      <c r="AD22" s="22" t="s">
        <v>91</v>
      </c>
      <c r="AE22" s="45" t="s">
        <v>111</v>
      </c>
    </row>
    <row r="23" spans="1:31" x14ac:dyDescent="0.2">
      <c r="A23" s="55" t="s">
        <v>115</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6"/>
      <c r="AE23" s="26"/>
    </row>
    <row r="24" spans="1:31" ht="242.25" x14ac:dyDescent="0.2">
      <c r="A24" s="53" t="s">
        <v>115</v>
      </c>
      <c r="B24" s="43" t="s">
        <v>34</v>
      </c>
      <c r="C24" s="54" t="s">
        <v>116</v>
      </c>
      <c r="D24" s="54" t="s">
        <v>91</v>
      </c>
      <c r="E24" s="34" t="s">
        <v>37</v>
      </c>
      <c r="F24" s="34" t="s">
        <v>52</v>
      </c>
      <c r="G24" s="34" t="s">
        <v>39</v>
      </c>
      <c r="H24" s="34" t="s">
        <v>40</v>
      </c>
      <c r="I24" s="35">
        <v>45945</v>
      </c>
      <c r="J24" s="84">
        <v>46023</v>
      </c>
      <c r="K24" s="64" t="s">
        <v>41</v>
      </c>
      <c r="L24" s="16" t="s">
        <v>91</v>
      </c>
      <c r="M24" s="71">
        <v>87302</v>
      </c>
      <c r="N24" s="16" t="s">
        <v>91</v>
      </c>
      <c r="O24" s="16" t="s">
        <v>91</v>
      </c>
      <c r="P24" s="18" t="s">
        <v>41</v>
      </c>
      <c r="Q24" s="16" t="s">
        <v>91</v>
      </c>
      <c r="R24" s="71">
        <v>18475</v>
      </c>
      <c r="S24" s="75">
        <v>0.31</v>
      </c>
      <c r="T24" s="75">
        <v>0.25</v>
      </c>
      <c r="U24" s="75">
        <v>0.06</v>
      </c>
      <c r="V24" s="43" t="s">
        <v>42</v>
      </c>
      <c r="W24" s="64" t="s">
        <v>117</v>
      </c>
      <c r="X24" s="16" t="s">
        <v>109</v>
      </c>
      <c r="Y24" s="16" t="s">
        <v>45</v>
      </c>
      <c r="Z24" s="16" t="s">
        <v>118</v>
      </c>
      <c r="AA24" s="58" t="s">
        <v>94</v>
      </c>
      <c r="AB24" s="16" t="s">
        <v>95</v>
      </c>
      <c r="AC24" s="16" t="s">
        <v>91</v>
      </c>
      <c r="AD24" s="22" t="s">
        <v>91</v>
      </c>
      <c r="AE24" s="45" t="s">
        <v>36</v>
      </c>
    </row>
    <row r="25" spans="1:31" ht="63.75" x14ac:dyDescent="0.2">
      <c r="A25" s="53" t="s">
        <v>115</v>
      </c>
      <c r="B25" s="43" t="s">
        <v>34</v>
      </c>
      <c r="C25" s="54" t="s">
        <v>119</v>
      </c>
      <c r="D25" s="54" t="s">
        <v>91</v>
      </c>
      <c r="E25" s="34" t="s">
        <v>71</v>
      </c>
      <c r="F25" s="16" t="s">
        <v>120</v>
      </c>
      <c r="G25" s="34" t="s">
        <v>39</v>
      </c>
      <c r="H25" s="34" t="s">
        <v>40</v>
      </c>
      <c r="I25" s="35">
        <v>45945</v>
      </c>
      <c r="J25" s="84">
        <v>46023</v>
      </c>
      <c r="K25" s="64" t="s">
        <v>41</v>
      </c>
      <c r="L25" s="16" t="s">
        <v>91</v>
      </c>
      <c r="M25" s="71">
        <v>137800</v>
      </c>
      <c r="N25" s="16" t="s">
        <v>91</v>
      </c>
      <c r="O25" s="16" t="s">
        <v>91</v>
      </c>
      <c r="P25" s="18" t="s">
        <v>41</v>
      </c>
      <c r="Q25" s="16" t="s">
        <v>91</v>
      </c>
      <c r="R25" s="71">
        <v>87302</v>
      </c>
      <c r="S25" s="19" t="s">
        <v>121</v>
      </c>
      <c r="T25" s="19" t="s">
        <v>121</v>
      </c>
      <c r="U25" s="19" t="s">
        <v>121</v>
      </c>
      <c r="V25" s="65" t="s">
        <v>120</v>
      </c>
      <c r="W25" s="64" t="s">
        <v>117</v>
      </c>
      <c r="X25" s="16"/>
      <c r="Y25" s="16" t="s">
        <v>45</v>
      </c>
      <c r="Z25" s="16" t="s">
        <v>118</v>
      </c>
      <c r="AA25" s="58"/>
      <c r="AB25" s="16" t="s">
        <v>95</v>
      </c>
      <c r="AC25" s="16" t="s">
        <v>91</v>
      </c>
      <c r="AD25" s="22" t="s">
        <v>91</v>
      </c>
      <c r="AE25" s="45" t="s">
        <v>36</v>
      </c>
    </row>
    <row r="26" spans="1:31" x14ac:dyDescent="0.2">
      <c r="A26" s="66" t="s">
        <v>122</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row>
    <row r="27" spans="1:31" ht="191.25" x14ac:dyDescent="0.2">
      <c r="A27" s="16" t="s">
        <v>122</v>
      </c>
      <c r="B27" s="67" t="s">
        <v>34</v>
      </c>
      <c r="C27" s="54" t="s">
        <v>123</v>
      </c>
      <c r="D27" s="54" t="s">
        <v>124</v>
      </c>
      <c r="E27" s="16" t="s">
        <v>125</v>
      </c>
      <c r="F27" s="16" t="s">
        <v>52</v>
      </c>
      <c r="G27" s="16" t="s">
        <v>39</v>
      </c>
      <c r="H27" s="34" t="s">
        <v>40</v>
      </c>
      <c r="I27" s="35">
        <v>45945</v>
      </c>
      <c r="J27" s="84">
        <v>46023</v>
      </c>
      <c r="K27" s="60" t="s">
        <v>126</v>
      </c>
      <c r="L27" s="18" t="s">
        <v>36</v>
      </c>
      <c r="M27" s="72" t="s">
        <v>127</v>
      </c>
      <c r="N27" s="18" t="s">
        <v>36</v>
      </c>
      <c r="O27" s="18" t="s">
        <v>36</v>
      </c>
      <c r="P27" s="16" t="s">
        <v>126</v>
      </c>
      <c r="Q27" s="18" t="s">
        <v>36</v>
      </c>
      <c r="R27" s="73" t="s">
        <v>128</v>
      </c>
      <c r="S27" s="74">
        <v>0.17100000000000001</v>
      </c>
      <c r="T27" s="18" t="s">
        <v>36</v>
      </c>
      <c r="U27" s="16" t="s">
        <v>129</v>
      </c>
      <c r="V27" s="16" t="s">
        <v>130</v>
      </c>
      <c r="W27" s="16" t="s">
        <v>131</v>
      </c>
      <c r="X27" s="68" t="s">
        <v>132</v>
      </c>
      <c r="Y27" s="68" t="s">
        <v>45</v>
      </c>
      <c r="Z27" s="34" t="s">
        <v>133</v>
      </c>
      <c r="AA27" s="58" t="s">
        <v>134</v>
      </c>
      <c r="AB27" s="16" t="s">
        <v>135</v>
      </c>
      <c r="AC27" s="16" t="s">
        <v>36</v>
      </c>
      <c r="AD27" s="16" t="s">
        <v>36</v>
      </c>
      <c r="AE27" s="68"/>
    </row>
    <row r="28" spans="1:31" ht="204" x14ac:dyDescent="0.2">
      <c r="A28" s="16" t="s">
        <v>122</v>
      </c>
      <c r="B28" s="67" t="s">
        <v>34</v>
      </c>
      <c r="C28" s="54" t="s">
        <v>136</v>
      </c>
      <c r="D28" s="54" t="s">
        <v>137</v>
      </c>
      <c r="E28" s="16" t="s">
        <v>138</v>
      </c>
      <c r="F28" s="16" t="s">
        <v>52</v>
      </c>
      <c r="G28" s="16" t="s">
        <v>39</v>
      </c>
      <c r="H28" s="34" t="s">
        <v>40</v>
      </c>
      <c r="I28" s="35">
        <v>45945</v>
      </c>
      <c r="J28" s="84">
        <v>46023</v>
      </c>
      <c r="K28" s="60" t="s">
        <v>126</v>
      </c>
      <c r="L28" s="18" t="s">
        <v>36</v>
      </c>
      <c r="M28" s="72" t="s">
        <v>127</v>
      </c>
      <c r="N28" s="18" t="s">
        <v>36</v>
      </c>
      <c r="O28" s="18" t="s">
        <v>36</v>
      </c>
      <c r="P28" s="18" t="s">
        <v>36</v>
      </c>
      <c r="Q28" s="18" t="s">
        <v>36</v>
      </c>
      <c r="R28" s="18" t="s">
        <v>36</v>
      </c>
      <c r="S28" s="74">
        <v>0.17100000000000001</v>
      </c>
      <c r="T28" s="18" t="s">
        <v>36</v>
      </c>
      <c r="U28" s="16" t="s">
        <v>129</v>
      </c>
      <c r="V28" s="16" t="s">
        <v>130</v>
      </c>
      <c r="W28" s="16" t="s">
        <v>131</v>
      </c>
      <c r="X28" s="68" t="s">
        <v>132</v>
      </c>
      <c r="Y28" s="68" t="s">
        <v>60</v>
      </c>
      <c r="Z28" s="34" t="s">
        <v>139</v>
      </c>
      <c r="AA28" s="60" t="s">
        <v>140</v>
      </c>
      <c r="AB28" s="16" t="s">
        <v>135</v>
      </c>
      <c r="AC28" s="16" t="s">
        <v>141</v>
      </c>
      <c r="AD28" s="16" t="s">
        <v>36</v>
      </c>
      <c r="AE28" s="68"/>
    </row>
    <row r="29" spans="1:31" ht="191.25" x14ac:dyDescent="0.2">
      <c r="A29" s="16" t="s">
        <v>122</v>
      </c>
      <c r="B29" s="67" t="s">
        <v>34</v>
      </c>
      <c r="C29" s="54" t="s">
        <v>142</v>
      </c>
      <c r="D29" s="54" t="s">
        <v>143</v>
      </c>
      <c r="E29" s="16" t="s">
        <v>144</v>
      </c>
      <c r="F29" s="68" t="s">
        <v>145</v>
      </c>
      <c r="G29" s="16" t="s">
        <v>39</v>
      </c>
      <c r="H29" s="34" t="s">
        <v>40</v>
      </c>
      <c r="I29" s="35">
        <v>45945</v>
      </c>
      <c r="J29" s="84">
        <v>46023</v>
      </c>
      <c r="K29" s="60" t="s">
        <v>126</v>
      </c>
      <c r="L29" s="18" t="s">
        <v>36</v>
      </c>
      <c r="M29" s="72" t="s">
        <v>146</v>
      </c>
      <c r="N29" s="18" t="s">
        <v>36</v>
      </c>
      <c r="O29" s="18" t="s">
        <v>36</v>
      </c>
      <c r="P29" s="18" t="s">
        <v>36</v>
      </c>
      <c r="Q29" s="18" t="s">
        <v>36</v>
      </c>
      <c r="R29" s="18" t="s">
        <v>36</v>
      </c>
      <c r="S29" s="69" t="s">
        <v>147</v>
      </c>
      <c r="T29" s="18" t="s">
        <v>36</v>
      </c>
      <c r="U29" s="16" t="s">
        <v>129</v>
      </c>
      <c r="V29" s="16" t="s">
        <v>130</v>
      </c>
      <c r="W29" s="16" t="s">
        <v>131</v>
      </c>
      <c r="X29" s="68" t="s">
        <v>132</v>
      </c>
      <c r="Y29" s="68" t="s">
        <v>45</v>
      </c>
      <c r="Z29" s="34" t="s">
        <v>133</v>
      </c>
      <c r="AA29" s="60" t="s">
        <v>148</v>
      </c>
      <c r="AB29" s="16" t="s">
        <v>135</v>
      </c>
      <c r="AC29" s="16" t="s">
        <v>36</v>
      </c>
      <c r="AD29" s="16" t="s">
        <v>36</v>
      </c>
      <c r="AE29" s="68"/>
    </row>
    <row r="30" spans="1:31" ht="204" x14ac:dyDescent="0.2">
      <c r="A30" s="16" t="s">
        <v>122</v>
      </c>
      <c r="B30" s="67" t="s">
        <v>34</v>
      </c>
      <c r="C30" s="54" t="s">
        <v>149</v>
      </c>
      <c r="D30" s="54" t="s">
        <v>150</v>
      </c>
      <c r="E30" s="16" t="s">
        <v>151</v>
      </c>
      <c r="F30" s="68" t="s">
        <v>120</v>
      </c>
      <c r="G30" s="16" t="s">
        <v>39</v>
      </c>
      <c r="H30" s="34" t="s">
        <v>40</v>
      </c>
      <c r="I30" s="35">
        <v>45945</v>
      </c>
      <c r="J30" s="84">
        <v>46023</v>
      </c>
      <c r="K30" s="60" t="s">
        <v>126</v>
      </c>
      <c r="L30" s="18" t="s">
        <v>36</v>
      </c>
      <c r="M30" s="72" t="s">
        <v>146</v>
      </c>
      <c r="N30" s="18" t="s">
        <v>36</v>
      </c>
      <c r="O30" s="18" t="s">
        <v>36</v>
      </c>
      <c r="P30" s="18" t="s">
        <v>36</v>
      </c>
      <c r="Q30" s="18" t="s">
        <v>36</v>
      </c>
      <c r="R30" s="18" t="s">
        <v>36</v>
      </c>
      <c r="S30" s="69" t="s">
        <v>147</v>
      </c>
      <c r="T30" s="18" t="s">
        <v>36</v>
      </c>
      <c r="U30" s="16" t="s">
        <v>129</v>
      </c>
      <c r="V30" s="16" t="s">
        <v>130</v>
      </c>
      <c r="W30" s="16" t="s">
        <v>131</v>
      </c>
      <c r="X30" s="68" t="s">
        <v>132</v>
      </c>
      <c r="Y30" s="68" t="s">
        <v>45</v>
      </c>
      <c r="Z30" s="34" t="s">
        <v>139</v>
      </c>
      <c r="AA30" s="60" t="s">
        <v>148</v>
      </c>
      <c r="AB30" s="16" t="s">
        <v>135</v>
      </c>
      <c r="AC30" s="16" t="s">
        <v>36</v>
      </c>
      <c r="AD30" s="16" t="s">
        <v>36</v>
      </c>
      <c r="AE30" s="68"/>
    </row>
    <row r="31" spans="1:31" x14ac:dyDescent="0.2">
      <c r="A31" s="20"/>
      <c r="B31" s="21"/>
      <c r="C31" s="16"/>
      <c r="D31" s="16"/>
      <c r="E31" s="16"/>
      <c r="F31" s="16"/>
      <c r="G31" s="16"/>
      <c r="H31" s="16"/>
      <c r="I31" s="16"/>
      <c r="J31" s="17"/>
      <c r="K31" s="18"/>
      <c r="L31" s="18"/>
      <c r="M31" s="18"/>
      <c r="N31" s="18"/>
      <c r="O31" s="18"/>
      <c r="P31" s="18"/>
      <c r="Q31" s="18"/>
      <c r="R31" s="18"/>
      <c r="S31" s="19"/>
      <c r="T31" s="19"/>
      <c r="U31" s="19"/>
      <c r="V31" s="16"/>
      <c r="W31" s="16"/>
      <c r="X31" s="16"/>
      <c r="Y31" s="16"/>
      <c r="Z31" s="16"/>
      <c r="AA31" s="18"/>
      <c r="AB31" s="16"/>
      <c r="AC31" s="16"/>
      <c r="AD31" s="22"/>
    </row>
    <row r="32" spans="1:31" x14ac:dyDescent="0.2">
      <c r="A32" s="20"/>
      <c r="B32" s="21"/>
      <c r="C32" s="16"/>
      <c r="D32" s="16"/>
      <c r="E32" s="16"/>
      <c r="F32" s="16"/>
      <c r="G32" s="16"/>
      <c r="H32" s="16"/>
      <c r="I32" s="16"/>
      <c r="J32" s="17"/>
      <c r="K32" s="18"/>
      <c r="L32" s="18"/>
      <c r="M32" s="18"/>
      <c r="N32" s="18"/>
      <c r="O32" s="18"/>
      <c r="P32" s="18"/>
      <c r="Q32" s="18"/>
      <c r="R32" s="18"/>
      <c r="S32" s="19"/>
      <c r="T32" s="19"/>
      <c r="U32" s="19"/>
      <c r="V32" s="16"/>
      <c r="W32" s="16"/>
      <c r="X32" s="16"/>
      <c r="Y32" s="16"/>
      <c r="Z32" s="16"/>
      <c r="AA32" s="18"/>
      <c r="AB32" s="16"/>
      <c r="AC32" s="16"/>
      <c r="AD32" s="22"/>
    </row>
    <row r="33" spans="1:30" x14ac:dyDescent="0.2">
      <c r="A33" s="20"/>
      <c r="B33" s="21"/>
      <c r="C33" s="16"/>
      <c r="D33" s="16"/>
      <c r="E33" s="16"/>
      <c r="F33" s="16"/>
      <c r="G33" s="16"/>
      <c r="H33" s="16"/>
      <c r="I33" s="16"/>
      <c r="J33" s="17"/>
      <c r="K33" s="18"/>
      <c r="L33" s="18"/>
      <c r="M33" s="18"/>
      <c r="N33" s="18"/>
      <c r="O33" s="18"/>
      <c r="P33" s="18"/>
      <c r="Q33" s="18"/>
      <c r="R33" s="18"/>
      <c r="S33" s="19"/>
      <c r="T33" s="19"/>
      <c r="U33" s="19"/>
      <c r="V33" s="16"/>
      <c r="W33" s="16"/>
      <c r="X33" s="16"/>
      <c r="Y33" s="16"/>
      <c r="Z33" s="16"/>
      <c r="AA33" s="18"/>
      <c r="AB33" s="16"/>
      <c r="AC33" s="16"/>
      <c r="AD33" s="22"/>
    </row>
    <row r="34" spans="1:30" x14ac:dyDescent="0.2">
      <c r="A34" s="20"/>
      <c r="B34" s="21"/>
      <c r="C34" s="16"/>
      <c r="D34" s="16"/>
      <c r="E34" s="16"/>
      <c r="F34" s="16"/>
      <c r="G34" s="16"/>
      <c r="H34" s="16"/>
      <c r="I34" s="16"/>
      <c r="J34" s="17"/>
      <c r="K34" s="18"/>
      <c r="L34" s="18"/>
      <c r="M34" s="18"/>
      <c r="N34" s="18"/>
      <c r="O34" s="18"/>
      <c r="P34" s="18"/>
      <c r="Q34" s="18"/>
      <c r="R34" s="18"/>
      <c r="S34" s="19"/>
      <c r="T34" s="19"/>
      <c r="U34" s="19"/>
      <c r="V34" s="16"/>
      <c r="W34" s="16"/>
      <c r="X34" s="16"/>
      <c r="Y34" s="16"/>
      <c r="Z34" s="16"/>
      <c r="AA34" s="18"/>
      <c r="AB34" s="16"/>
      <c r="AC34" s="16"/>
      <c r="AD34" s="22"/>
    </row>
    <row r="35" spans="1:30" x14ac:dyDescent="0.2">
      <c r="A35" s="20"/>
      <c r="B35" s="21"/>
      <c r="C35" s="16"/>
      <c r="D35" s="16"/>
      <c r="E35" s="16"/>
      <c r="F35" s="16"/>
      <c r="G35" s="16"/>
      <c r="H35" s="16"/>
      <c r="I35" s="16"/>
      <c r="J35" s="17"/>
      <c r="K35" s="18"/>
      <c r="L35" s="18"/>
      <c r="M35" s="18"/>
      <c r="N35" s="18"/>
      <c r="O35" s="18"/>
      <c r="P35" s="18"/>
      <c r="Q35" s="18"/>
      <c r="R35" s="18"/>
      <c r="S35" s="19"/>
      <c r="T35" s="19"/>
      <c r="U35" s="19"/>
      <c r="V35" s="16"/>
      <c r="W35" s="16"/>
      <c r="X35" s="16"/>
      <c r="Y35" s="16"/>
      <c r="Z35" s="16"/>
      <c r="AA35" s="18"/>
      <c r="AB35" s="16"/>
      <c r="AC35" s="16"/>
      <c r="AD35" s="22"/>
    </row>
  </sheetData>
  <autoFilter ref="A1:AE1" xr:uid="{00000000-0001-0000-0000-000000000000}"/>
  <phoneticPr fontId="3" type="noConversion"/>
  <hyperlinks>
    <hyperlink ref="A2" r:id="rId1" xr:uid="{B36D50BD-E53B-484D-80AA-460B4B0B68AD}"/>
    <hyperlink ref="A16" r:id="rId2" xr:uid="{CECCB3EE-6A23-4A71-A3EE-EE6327AD2DC8}"/>
    <hyperlink ref="A14" r:id="rId3" xr:uid="{54A865B4-3949-4204-B555-B779FA6A881E}"/>
    <hyperlink ref="A20" r:id="rId4" xr:uid="{A061FE50-FA6C-4F1E-95FE-709BB9F0622D}"/>
    <hyperlink ref="A23" r:id="rId5" xr:uid="{65DBFE17-D342-492A-8EEC-77149029381B}"/>
    <hyperlink ref="A26" r:id="rId6" xr:uid="{F7D54D69-A14B-4716-9C62-265089138DA3}"/>
  </hyperlinks>
  <pageMargins left="0" right="0" top="0" bottom="0.62992125984251968" header="0" footer="0.31496062992125984"/>
  <pageSetup paperSize="8" scale="34" fitToHeight="0" orientation="landscape" r:id="rId7"/>
  <headerFooter alignWithMargins="0">
    <oddFooter>&amp;C&amp;P&amp;R&amp;D &amp;F</oddFooter>
  </headerFooter>
  <legacyDrawing r:id="rId8"/>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'Waarden pulldowns'!$D$2:$D$5</xm:f>
          </x14:formula1>
          <xm:sqref>L6 L4 P5 P2 N2:N6 K2:K6 N28:N35 P28:P35 K28:K35</xm:sqref>
        </x14:dataValidation>
        <x14:dataValidation type="list" allowBlank="1" showInputMessage="1" showErrorMessage="1" xr:uid="{00000000-0002-0000-0000-000003000000}">
          <x14:formula1>
            <xm:f>'Waarden pulldowns'!$E$2:$E$3</xm:f>
          </x14:formula1>
          <xm:sqref>Z5 Z2 Y8:Y9 Y11 Y13 Y15 Y2:Y6 Y17:Y19 Y21:Y22 Y28:Y35</xm:sqref>
        </x14:dataValidation>
        <x14:dataValidation type="list" allowBlank="1" showInputMessage="1" showErrorMessage="1" xr:uid="{00000000-0002-0000-0000-000000000000}">
          <x14:formula1>
            <xm:f>'Waarden pulldowns'!$B$2:$B$3</xm:f>
          </x14:formula1>
          <xm:sqref>G8 G11 G13 G15 G2:G6 G17:G19 G21:G22 G28:G35</xm:sqref>
        </x14:dataValidation>
        <x14:dataValidation type="list" allowBlank="1" showInputMessage="1" showErrorMessage="1" xr:uid="{00000000-0002-0000-0000-000001000000}">
          <x14:formula1>
            <xm:f>'Waarden pulldowns'!$C$2:$C$3</xm:f>
          </x14:formula1>
          <xm:sqref>H5:I5 H2:I2 H31:I35</xm:sqref>
        </x14:dataValidation>
        <x14:dataValidation type="list" allowBlank="1" showInputMessage="1" showErrorMessage="1" xr:uid="{00000000-0002-0000-0000-000004000000}">
          <x14:formula1>
            <xm:f>'Waarden pulldowns'!$A$2:$A$6</xm:f>
          </x14:formula1>
          <xm:sqref>F11 F8 F13 F15 F2:F6 F17:F19 F21:F22 F28:F35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workbookViewId="0">
      <selection activeCell="A7" sqref="A7:A13"/>
    </sheetView>
  </sheetViews>
  <sheetFormatPr defaultColWidth="9.140625" defaultRowHeight="12.75" x14ac:dyDescent="0.2"/>
  <cols>
    <col min="1" max="1" width="44.140625" style="15" bestFit="1" customWidth="1"/>
    <col min="2" max="2" width="101.42578125" style="15" customWidth="1"/>
    <col min="3" max="16384" width="9.140625" style="15"/>
  </cols>
  <sheetData>
    <row r="1" spans="1:2" s="14" customFormat="1" x14ac:dyDescent="0.2">
      <c r="A1" s="14" t="s">
        <v>152</v>
      </c>
      <c r="B1" s="14" t="s">
        <v>153</v>
      </c>
    </row>
    <row r="2" spans="1:2" x14ac:dyDescent="0.2">
      <c r="A2" s="1" t="s">
        <v>154</v>
      </c>
      <c r="B2" s="1" t="s">
        <v>155</v>
      </c>
    </row>
    <row r="3" spans="1:2" ht="25.5" x14ac:dyDescent="0.2">
      <c r="A3" s="1"/>
      <c r="B3" s="1" t="s">
        <v>156</v>
      </c>
    </row>
    <row r="4" spans="1:2" x14ac:dyDescent="0.2">
      <c r="A4" s="1" t="s">
        <v>157</v>
      </c>
      <c r="B4" s="44" t="s">
        <v>158</v>
      </c>
    </row>
    <row r="5" spans="1:2" x14ac:dyDescent="0.2">
      <c r="A5" s="1"/>
      <c r="B5" s="51" t="s">
        <v>159</v>
      </c>
    </row>
    <row r="6" spans="1:2" x14ac:dyDescent="0.2">
      <c r="A6" s="1"/>
      <c r="B6" s="52" t="s">
        <v>160</v>
      </c>
    </row>
    <row r="7" spans="1:2" x14ac:dyDescent="0.2">
      <c r="A7" s="85" t="s">
        <v>7</v>
      </c>
      <c r="B7" s="1" t="s">
        <v>161</v>
      </c>
    </row>
    <row r="8" spans="1:2" x14ac:dyDescent="0.2">
      <c r="A8" s="85"/>
    </row>
    <row r="9" spans="1:2" x14ac:dyDescent="0.2">
      <c r="A9" s="85"/>
      <c r="B9" s="1" t="s">
        <v>162</v>
      </c>
    </row>
    <row r="10" spans="1:2" x14ac:dyDescent="0.2">
      <c r="A10" s="85"/>
      <c r="B10" s="1" t="s">
        <v>163</v>
      </c>
    </row>
    <row r="11" spans="1:2" x14ac:dyDescent="0.2">
      <c r="A11" s="85"/>
      <c r="B11" s="1" t="s">
        <v>164</v>
      </c>
    </row>
    <row r="12" spans="1:2" x14ac:dyDescent="0.2">
      <c r="A12" s="85"/>
      <c r="B12" s="1" t="s">
        <v>165</v>
      </c>
    </row>
    <row r="13" spans="1:2" x14ac:dyDescent="0.2">
      <c r="A13" s="85"/>
      <c r="B13" s="1" t="s">
        <v>166</v>
      </c>
    </row>
    <row r="14" spans="1:2" x14ac:dyDescent="0.2">
      <c r="A14" s="1" t="s">
        <v>8</v>
      </c>
      <c r="B14" s="12" t="s">
        <v>167</v>
      </c>
    </row>
    <row r="15" spans="1:2" x14ac:dyDescent="0.2">
      <c r="A15" s="1" t="s">
        <v>168</v>
      </c>
      <c r="B15" s="1" t="s">
        <v>169</v>
      </c>
    </row>
    <row r="16" spans="1:2" ht="25.5" x14ac:dyDescent="0.2">
      <c r="A16" s="1" t="s">
        <v>170</v>
      </c>
      <c r="B16" s="1" t="s">
        <v>171</v>
      </c>
    </row>
    <row r="17" spans="1:2" x14ac:dyDescent="0.2">
      <c r="A17" s="1" t="s">
        <v>14</v>
      </c>
      <c r="B17" s="1" t="s">
        <v>169</v>
      </c>
    </row>
    <row r="18" spans="1:2" x14ac:dyDescent="0.2">
      <c r="A18" s="1" t="s">
        <v>16</v>
      </c>
      <c r="B18" s="1" t="s">
        <v>169</v>
      </c>
    </row>
    <row r="19" spans="1:2" ht="25.5" x14ac:dyDescent="0.2">
      <c r="A19" s="1" t="s">
        <v>17</v>
      </c>
      <c r="B19" s="1" t="s">
        <v>171</v>
      </c>
    </row>
    <row r="20" spans="1:2" x14ac:dyDescent="0.2">
      <c r="A20" s="1" t="s">
        <v>18</v>
      </c>
      <c r="B20" s="1" t="s">
        <v>172</v>
      </c>
    </row>
    <row r="21" spans="1:2" x14ac:dyDescent="0.2">
      <c r="A21" s="1" t="s">
        <v>19</v>
      </c>
      <c r="B21" s="1" t="s">
        <v>173</v>
      </c>
    </row>
    <row r="22" spans="1:2" x14ac:dyDescent="0.2">
      <c r="A22" s="1" t="s">
        <v>20</v>
      </c>
      <c r="B22" s="1" t="s">
        <v>173</v>
      </c>
    </row>
    <row r="23" spans="1:2" x14ac:dyDescent="0.2">
      <c r="A23" s="1" t="s">
        <v>23</v>
      </c>
      <c r="B23" s="1" t="s">
        <v>174</v>
      </c>
    </row>
    <row r="24" spans="1:2" x14ac:dyDescent="0.2">
      <c r="A24" s="85" t="s">
        <v>175</v>
      </c>
      <c r="B24" s="1" t="s">
        <v>176</v>
      </c>
    </row>
    <row r="25" spans="1:2" x14ac:dyDescent="0.2">
      <c r="A25" s="85"/>
      <c r="B25" s="1" t="s">
        <v>177</v>
      </c>
    </row>
    <row r="26" spans="1:2" x14ac:dyDescent="0.2">
      <c r="A26" s="85" t="s">
        <v>30</v>
      </c>
      <c r="B26" s="1" t="s">
        <v>178</v>
      </c>
    </row>
    <row r="27" spans="1:2" x14ac:dyDescent="0.2">
      <c r="A27" s="85"/>
      <c r="B27" s="1" t="s">
        <v>179</v>
      </c>
    </row>
    <row r="28" spans="1:2" x14ac:dyDescent="0.2">
      <c r="A28" s="85"/>
      <c r="B28" s="1" t="s">
        <v>180</v>
      </c>
    </row>
    <row r="29" spans="1:2" x14ac:dyDescent="0.2">
      <c r="A29" s="85"/>
      <c r="B29" s="1" t="s">
        <v>181</v>
      </c>
    </row>
  </sheetData>
  <mergeCells count="3">
    <mergeCell ref="A7:A13"/>
    <mergeCell ref="A24:A25"/>
    <mergeCell ref="A26:A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A19" sqref="A19"/>
    </sheetView>
  </sheetViews>
  <sheetFormatPr defaultRowHeight="12.75" x14ac:dyDescent="0.2"/>
  <cols>
    <col min="1" max="1" width="41.7109375" bestFit="1" customWidth="1"/>
    <col min="2" max="2" width="21.140625" bestFit="1" customWidth="1"/>
    <col min="4" max="4" width="26.42578125" bestFit="1" customWidth="1"/>
    <col min="5" max="5" width="12.85546875" bestFit="1" customWidth="1"/>
  </cols>
  <sheetData>
    <row r="1" spans="1:5" s="13" customFormat="1" x14ac:dyDescent="0.2">
      <c r="A1" s="13" t="s">
        <v>5</v>
      </c>
      <c r="B1" s="13" t="s">
        <v>6</v>
      </c>
      <c r="C1" s="13" t="s">
        <v>182</v>
      </c>
      <c r="D1" s="13" t="s">
        <v>183</v>
      </c>
      <c r="E1" s="13" t="s">
        <v>175</v>
      </c>
    </row>
    <row r="2" spans="1:5" x14ac:dyDescent="0.2">
      <c r="A2" s="12" t="s">
        <v>104</v>
      </c>
      <c r="B2" s="12" t="s">
        <v>59</v>
      </c>
      <c r="C2" s="12" t="s">
        <v>184</v>
      </c>
      <c r="D2" s="12" t="s">
        <v>36</v>
      </c>
      <c r="E2" s="12" t="s">
        <v>45</v>
      </c>
    </row>
    <row r="3" spans="1:5" x14ac:dyDescent="0.2">
      <c r="A3" s="12" t="s">
        <v>185</v>
      </c>
      <c r="B3" s="12" t="s">
        <v>39</v>
      </c>
      <c r="C3" s="12" t="s">
        <v>186</v>
      </c>
      <c r="D3" s="12" t="s">
        <v>79</v>
      </c>
      <c r="E3" s="12" t="s">
        <v>60</v>
      </c>
    </row>
    <row r="4" spans="1:5" x14ac:dyDescent="0.2">
      <c r="A4" s="12" t="s">
        <v>72</v>
      </c>
      <c r="D4" s="12" t="s">
        <v>187</v>
      </c>
    </row>
    <row r="5" spans="1:5" x14ac:dyDescent="0.2">
      <c r="A5" s="12" t="s">
        <v>52</v>
      </c>
      <c r="D5" s="12" t="s">
        <v>41</v>
      </c>
    </row>
    <row r="6" spans="1:5" x14ac:dyDescent="0.2">
      <c r="A6"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2026</vt:lpstr>
      <vt:lpstr>Legenda</vt:lpstr>
      <vt:lpstr>Waarden pulldowns</vt:lpstr>
      <vt:lpstr>'2026'!Afdrukbereik</vt:lpstr>
      <vt:lpstr>'2026'!Afdruktitels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Hartogensis</dc:creator>
  <cp:keywords/>
  <dc:description/>
  <cp:lastModifiedBy>Paul Wijnants</cp:lastModifiedBy>
  <cp:revision/>
  <dcterms:created xsi:type="dcterms:W3CDTF">2014-09-12T09:17:01Z</dcterms:created>
  <dcterms:modified xsi:type="dcterms:W3CDTF">2025-11-26T11:44:32Z</dcterms:modified>
  <cp:category/>
  <cp:contentStatus/>
</cp:coreProperties>
</file>